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5480" windowHeight="11340" activeTab="0"/>
  </bookViews>
  <sheets>
    <sheet name="Учебный план НХТ ФГОС" sheetId="1" r:id="rId1"/>
    <sheet name="ОПОП за 199 недель" sheetId="2" r:id="rId2"/>
    <sheet name="Сводные данные по бюдж вр." sheetId="3" r:id="rId3"/>
    <sheet name="График учебного процесса" sheetId="4" r:id="rId4"/>
    <sheet name="Лист1" sheetId="5" r:id="rId5"/>
    <sheet name="Лист2" sheetId="6" r:id="rId6"/>
  </sheets>
  <definedNames>
    <definedName name="sub_77" localSheetId="0">'Учебный план НХТ ФГОС'!$A$134</definedName>
    <definedName name="sub_79" localSheetId="0">'Учебный план НХТ ФГОС'!$A$129</definedName>
    <definedName name="_xlnm.Print_Area" localSheetId="0">'Учебный план НХТ ФГОС'!$A$1:$AP$200</definedName>
  </definedNames>
  <calcPr fullCalcOnLoad="1"/>
</workbook>
</file>

<file path=xl/comments1.xml><?xml version="1.0" encoding="utf-8"?>
<comments xmlns="http://schemas.openxmlformats.org/spreadsheetml/2006/main">
  <authors>
    <author>РЫБИН Б,С,</author>
    <author>РБС</author>
    <author>Борис Семенович</author>
  </authors>
  <commentList>
    <comment ref="AH9" authorId="0">
      <text>
        <r>
          <rPr>
            <b/>
            <sz val="8"/>
            <rFont val="Tahoma"/>
            <family val="2"/>
          </rPr>
          <t xml:space="preserve">РЫБИН Б,С.
</t>
        </r>
        <r>
          <rPr>
            <sz val="8"/>
            <rFont val="Tahoma"/>
            <family val="2"/>
          </rPr>
          <t>Работа по составлению рабочего учебного плана начата в ноябре 2010 года</t>
        </r>
      </text>
    </comment>
    <comment ref="B34" authorId="1">
      <text>
        <r>
          <rPr>
            <b/>
            <sz val="8"/>
            <rFont val="Tahoma"/>
            <family val="2"/>
          </rPr>
          <t>РБС:</t>
        </r>
        <r>
          <rPr>
            <sz val="8"/>
            <rFont val="Tahoma"/>
            <family val="2"/>
          </rPr>
          <t xml:space="preserve">
… и Основы риторики</t>
        </r>
      </text>
    </comment>
    <comment ref="B16" authorId="1">
      <text>
        <r>
          <rPr>
            <b/>
            <sz val="8"/>
            <rFont val="Tahoma"/>
            <family val="2"/>
          </rPr>
          <t>РБС:</t>
        </r>
        <r>
          <rPr>
            <sz val="8"/>
            <rFont val="Tahoma"/>
            <family val="2"/>
          </rPr>
          <t xml:space="preserve">
</t>
        </r>
      </text>
    </comment>
    <comment ref="O57" authorId="1">
      <text>
        <r>
          <rPr>
            <b/>
            <sz val="9"/>
            <rFont val="Tahoma"/>
            <family val="2"/>
          </rPr>
          <t>РБС:</t>
        </r>
        <r>
          <rPr>
            <sz val="9"/>
            <rFont val="Tahoma"/>
            <family val="2"/>
          </rPr>
          <t xml:space="preserve">
Экзамен помнили МДК 2 на МДК 1</t>
        </r>
      </text>
    </comment>
    <comment ref="AG41" authorId="1">
      <text>
        <r>
          <rPr>
            <b/>
            <sz val="8"/>
            <rFont val="Tahoma"/>
            <family val="2"/>
          </rPr>
          <t>РБС:</t>
        </r>
        <r>
          <rPr>
            <sz val="8"/>
            <rFont val="Tahoma"/>
            <family val="2"/>
          </rPr>
          <t xml:space="preserve">
58+1 часов. 2 семестра по 2 часа в неделю</t>
        </r>
      </text>
    </comment>
    <comment ref="T1" authorId="2">
      <text>
        <r>
          <rPr>
            <b/>
            <sz val="9"/>
            <rFont val="Tahoma"/>
            <family val="2"/>
          </rPr>
          <t>Борис Семенович:</t>
        </r>
        <r>
          <rPr>
            <sz val="9"/>
            <rFont val="Tahoma"/>
            <family val="2"/>
          </rPr>
          <t xml:space="preserve">
Учебный план подготовлен совместно с Сигарёвой М.Н. 28 июня 2013 года</t>
        </r>
      </text>
    </comment>
    <comment ref="T27" authorId="1">
      <text>
        <r>
          <rPr>
            <b/>
            <sz val="8"/>
            <rFont val="Tahoma"/>
            <family val="2"/>
          </rPr>
          <t>РБС:</t>
        </r>
        <r>
          <rPr>
            <sz val="8"/>
            <rFont val="Tahoma"/>
            <family val="2"/>
          </rPr>
          <t xml:space="preserve">
50%</t>
        </r>
      </text>
    </comment>
    <comment ref="U27" authorId="1">
      <text>
        <r>
          <rPr>
            <b/>
            <sz val="8"/>
            <rFont val="Tahoma"/>
            <family val="2"/>
          </rPr>
          <t>РБС:</t>
        </r>
        <r>
          <rPr>
            <sz val="8"/>
            <rFont val="Tahoma"/>
            <family val="2"/>
          </rPr>
          <t xml:space="preserve">
В стандарте 648 часов</t>
        </r>
      </text>
    </comment>
    <comment ref="V27" authorId="1">
      <text>
        <r>
          <rPr>
            <b/>
            <sz val="8"/>
            <rFont val="Tahoma"/>
            <family val="2"/>
          </rPr>
          <t>РБС:</t>
        </r>
        <r>
          <rPr>
            <sz val="8"/>
            <rFont val="Tahoma"/>
            <family val="2"/>
          </rPr>
          <t xml:space="preserve">
12 из вариативно</t>
        </r>
      </text>
    </comment>
    <comment ref="T36" authorId="1">
      <text>
        <r>
          <rPr>
            <b/>
            <sz val="8"/>
            <rFont val="Tahoma"/>
            <family val="2"/>
          </rPr>
          <t>РБС:</t>
        </r>
        <r>
          <rPr>
            <sz val="8"/>
            <rFont val="Tahoma"/>
            <family val="2"/>
          </rPr>
          <t xml:space="preserve">
50%</t>
        </r>
      </text>
    </comment>
    <comment ref="U36" authorId="1">
      <text>
        <r>
          <rPr>
            <b/>
            <sz val="8"/>
            <rFont val="Tahoma"/>
            <family val="2"/>
          </rPr>
          <t>РБС:</t>
        </r>
        <r>
          <rPr>
            <sz val="8"/>
            <rFont val="Tahoma"/>
            <family val="2"/>
          </rPr>
          <t xml:space="preserve">
В стандарте 302 часов 4 (59) из вариативной части</t>
        </r>
      </text>
    </comment>
    <comment ref="U37" authorId="1">
      <text>
        <r>
          <rPr>
            <b/>
            <sz val="8"/>
            <rFont val="Tahoma"/>
            <family val="2"/>
          </rPr>
          <t>РБС:</t>
        </r>
        <r>
          <rPr>
            <sz val="8"/>
            <rFont val="Tahoma"/>
            <family val="2"/>
          </rPr>
          <t xml:space="preserve">
В стандарте не менее 48 часов</t>
        </r>
      </text>
    </comment>
    <comment ref="U38" authorId="1">
      <text>
        <r>
          <rPr>
            <b/>
            <sz val="8"/>
            <rFont val="Tahoma"/>
            <family val="2"/>
          </rPr>
          <t>РБС:</t>
        </r>
        <r>
          <rPr>
            <sz val="8"/>
            <rFont val="Tahoma"/>
            <family val="2"/>
          </rPr>
          <t xml:space="preserve">
В стандарте не менее 48 часов</t>
        </r>
      </text>
    </comment>
    <comment ref="U39" authorId="1">
      <text>
        <r>
          <rPr>
            <b/>
            <sz val="8"/>
            <rFont val="Tahoma"/>
            <family val="2"/>
          </rPr>
          <t>РБС:</t>
        </r>
        <r>
          <rPr>
            <sz val="8"/>
            <rFont val="Tahoma"/>
            <family val="2"/>
          </rPr>
          <t xml:space="preserve">
Не менее 48 часов</t>
        </r>
      </text>
    </comment>
    <comment ref="U40" authorId="1">
      <text>
        <r>
          <rPr>
            <b/>
            <sz val="8"/>
            <rFont val="Tahoma"/>
            <family val="2"/>
          </rPr>
          <t>РБС:</t>
        </r>
        <r>
          <rPr>
            <sz val="8"/>
            <rFont val="Tahoma"/>
            <family val="2"/>
          </rPr>
          <t xml:space="preserve">
142 часа.</t>
        </r>
      </text>
    </comment>
    <comment ref="U41" authorId="1">
      <text>
        <r>
          <rPr>
            <b/>
            <sz val="8"/>
            <rFont val="Tahoma"/>
            <family val="2"/>
          </rPr>
          <t>РБС:</t>
        </r>
        <r>
          <rPr>
            <sz val="8"/>
            <rFont val="Tahoma"/>
            <family val="2"/>
          </rPr>
          <t xml:space="preserve">
142 часа и ещё 58 часов </t>
        </r>
        <r>
          <rPr>
            <u val="single"/>
            <sz val="8"/>
            <rFont val="Tahoma"/>
            <family val="2"/>
          </rPr>
          <t xml:space="preserve">из вариативной части. </t>
        </r>
        <r>
          <rPr>
            <sz val="8"/>
            <rFont val="Tahoma"/>
            <family val="2"/>
          </rPr>
          <t>Всего 202 часа.</t>
        </r>
      </text>
    </comment>
    <comment ref="T42" authorId="1">
      <text>
        <r>
          <rPr>
            <b/>
            <sz val="8"/>
            <rFont val="Tahoma"/>
            <family val="2"/>
          </rPr>
          <t>РБС:</t>
        </r>
        <r>
          <rPr>
            <sz val="8"/>
            <rFont val="Tahoma"/>
            <family val="2"/>
          </rPr>
          <t xml:space="preserve">
50%</t>
        </r>
      </text>
    </comment>
    <comment ref="U42" authorId="1">
      <text>
        <r>
          <rPr>
            <b/>
            <sz val="8"/>
            <rFont val="Tahoma"/>
            <family val="2"/>
          </rPr>
          <t>РБС:</t>
        </r>
        <r>
          <rPr>
            <sz val="8"/>
            <rFont val="Tahoma"/>
            <family val="2"/>
          </rPr>
          <t xml:space="preserve">
В стандарте 72 часа + 2 часа из вариативной части</t>
        </r>
      </text>
    </comment>
    <comment ref="U43" authorId="1">
      <text>
        <r>
          <rPr>
            <b/>
            <sz val="8"/>
            <rFont val="Tahoma"/>
            <family val="2"/>
          </rPr>
          <t>РБС:</t>
        </r>
        <r>
          <rPr>
            <sz val="8"/>
            <rFont val="Tahoma"/>
            <family val="2"/>
          </rPr>
          <t xml:space="preserve">
Семестр закончить раньше на 2 часа</t>
        </r>
      </text>
    </comment>
    <comment ref="V46" authorId="1">
      <text>
        <r>
          <rPr>
            <b/>
            <sz val="8"/>
            <rFont val="Tahoma"/>
            <family val="2"/>
          </rPr>
          <t>РБС:</t>
        </r>
        <r>
          <rPr>
            <sz val="8"/>
            <rFont val="Tahoma"/>
            <family val="2"/>
          </rPr>
          <t xml:space="preserve">
добавить в вариативную часть 5 часов</t>
        </r>
      </text>
    </comment>
    <comment ref="U50" authorId="1">
      <text>
        <r>
          <rPr>
            <b/>
            <sz val="8"/>
            <rFont val="Tahoma"/>
            <family val="2"/>
          </rPr>
          <t>РБС:</t>
        </r>
        <r>
          <rPr>
            <sz val="8"/>
            <rFont val="Tahoma"/>
            <family val="2"/>
          </rPr>
          <t xml:space="preserve">
Не менее 68 часов.</t>
        </r>
      </text>
    </comment>
    <comment ref="AE73" authorId="2">
      <text>
        <r>
          <rPr>
            <b/>
            <sz val="9"/>
            <rFont val="Tahoma"/>
            <family val="2"/>
          </rPr>
          <t>Борис Семенович:</t>
        </r>
        <r>
          <rPr>
            <sz val="9"/>
            <rFont val="Tahoma"/>
            <family val="2"/>
          </rPr>
          <t xml:space="preserve">
Проводится в 5 семестре 26 часов только в 2013-14 у.г. </t>
        </r>
      </text>
    </comment>
  </commentList>
</comments>
</file>

<file path=xl/comments4.xml><?xml version="1.0" encoding="utf-8"?>
<comments xmlns="http://schemas.openxmlformats.org/spreadsheetml/2006/main">
  <authors>
    <author>РБС</author>
    <author>Рыбин Борис Семёнович</author>
  </authors>
  <commentList>
    <comment ref="B15" authorId="0">
      <text>
        <r>
          <rPr>
            <b/>
            <sz val="8"/>
            <rFont val="Tahoma"/>
            <family val="2"/>
          </rPr>
          <t>РБС:</t>
        </r>
        <r>
          <rPr>
            <sz val="8"/>
            <rFont val="Tahoma"/>
            <family val="2"/>
          </rPr>
          <t xml:space="preserve">
Астафьев М.И.</t>
        </r>
      </text>
    </comment>
    <comment ref="J15" authorId="1">
      <text>
        <r>
          <rPr>
            <b/>
            <sz val="8"/>
            <rFont val="Tahoma"/>
            <family val="2"/>
          </rPr>
          <t>Рыбин Борис Семёнович:</t>
        </r>
        <r>
          <rPr>
            <sz val="8"/>
            <rFont val="Tahoma"/>
            <family val="2"/>
          </rPr>
          <t xml:space="preserve">
20 дней</t>
        </r>
      </text>
    </comment>
    <comment ref="X15" authorId="1">
      <text>
        <r>
          <rPr>
            <b/>
            <sz val="8"/>
            <rFont val="Tahoma"/>
            <family val="2"/>
          </rPr>
          <t>Рыбин Борис Семёнович:</t>
        </r>
        <r>
          <rPr>
            <sz val="8"/>
            <rFont val="Tahoma"/>
            <family val="2"/>
          </rPr>
          <t xml:space="preserve">
16 дней</t>
        </r>
      </text>
    </comment>
    <comment ref="B16" authorId="0">
      <text>
        <r>
          <rPr>
            <b/>
            <sz val="8"/>
            <rFont val="Tahoma"/>
            <family val="2"/>
          </rPr>
          <t>РБС:</t>
        </r>
        <r>
          <rPr>
            <sz val="8"/>
            <rFont val="Tahoma"/>
            <family val="2"/>
          </rPr>
          <t xml:space="preserve">
Барабанова Е.Ю.</t>
        </r>
      </text>
    </comment>
    <comment ref="P16" authorId="1">
      <text>
        <r>
          <rPr>
            <b/>
            <sz val="8"/>
            <rFont val="Tahoma"/>
            <family val="2"/>
          </rPr>
          <t>Рыбин Борис Семёнович:</t>
        </r>
        <r>
          <rPr>
            <sz val="8"/>
            <rFont val="Tahoma"/>
            <family val="2"/>
          </rPr>
          <t xml:space="preserve">
20 дней</t>
        </r>
      </text>
    </comment>
    <comment ref="AG16" authorId="1">
      <text>
        <r>
          <rPr>
            <b/>
            <sz val="8"/>
            <rFont val="Tahoma"/>
            <family val="2"/>
          </rPr>
          <t>Рыбин Борис Семёнович:</t>
        </r>
        <r>
          <rPr>
            <sz val="8"/>
            <rFont val="Tahoma"/>
            <family val="2"/>
          </rPr>
          <t xml:space="preserve">
22 дня</t>
        </r>
      </text>
    </comment>
    <comment ref="B17" authorId="0">
      <text>
        <r>
          <rPr>
            <b/>
            <sz val="8"/>
            <rFont val="Tahoma"/>
            <family val="2"/>
          </rPr>
          <t>РБС:</t>
        </r>
        <r>
          <rPr>
            <sz val="8"/>
            <rFont val="Tahoma"/>
            <family val="2"/>
          </rPr>
          <t xml:space="preserve">
Свободный М.К.</t>
        </r>
      </text>
    </comment>
    <comment ref="V17" authorId="1">
      <text>
        <r>
          <rPr>
            <b/>
            <sz val="8"/>
            <rFont val="Tahoma"/>
            <family val="2"/>
          </rPr>
          <t>Рыбин Борис Семёнович:</t>
        </r>
        <r>
          <rPr>
            <sz val="8"/>
            <rFont val="Tahoma"/>
            <family val="2"/>
          </rPr>
          <t xml:space="preserve">
20 дней</t>
        </r>
      </text>
    </comment>
    <comment ref="AO17" authorId="1">
      <text>
        <r>
          <rPr>
            <b/>
            <sz val="8"/>
            <rFont val="Tahoma"/>
            <family val="2"/>
          </rPr>
          <t>Рыбин Борис Семёнович:</t>
        </r>
        <r>
          <rPr>
            <sz val="8"/>
            <rFont val="Tahoma"/>
            <family val="2"/>
          </rPr>
          <t xml:space="preserve">
20 дней</t>
        </r>
      </text>
    </comment>
    <comment ref="AS17" authorId="1">
      <text>
        <r>
          <rPr>
            <b/>
            <sz val="8"/>
            <rFont val="Tahoma"/>
            <family val="2"/>
          </rPr>
          <t>Рыбин Борис Семёнович:</t>
        </r>
        <r>
          <rPr>
            <sz val="8"/>
            <rFont val="Tahoma"/>
            <family val="2"/>
          </rPr>
          <t xml:space="preserve">
16 июня по 29 июня</t>
        </r>
      </text>
    </comment>
  </commentList>
</comments>
</file>

<file path=xl/comments5.xml><?xml version="1.0" encoding="utf-8"?>
<comments xmlns="http://schemas.openxmlformats.org/spreadsheetml/2006/main">
  <authors>
    <author>РБС</author>
    <author>Рыбин Борис Семёнович</author>
  </authors>
  <commentList>
    <comment ref="B15" authorId="0">
      <text>
        <r>
          <rPr>
            <b/>
            <sz val="8"/>
            <rFont val="Tahoma"/>
            <family val="2"/>
          </rPr>
          <t>РБС:</t>
        </r>
        <r>
          <rPr>
            <sz val="8"/>
            <rFont val="Tahoma"/>
            <family val="2"/>
          </rPr>
          <t xml:space="preserve">
Астафьев М.И.</t>
        </r>
      </text>
    </comment>
    <comment ref="J15" authorId="1">
      <text>
        <r>
          <rPr>
            <b/>
            <sz val="8"/>
            <rFont val="Tahoma"/>
            <family val="2"/>
          </rPr>
          <t>Рыбин Борис Семёнович:</t>
        </r>
        <r>
          <rPr>
            <sz val="8"/>
            <rFont val="Tahoma"/>
            <family val="2"/>
          </rPr>
          <t xml:space="preserve">
20 дней</t>
        </r>
      </text>
    </comment>
    <comment ref="X15" authorId="1">
      <text>
        <r>
          <rPr>
            <b/>
            <sz val="8"/>
            <rFont val="Tahoma"/>
            <family val="2"/>
          </rPr>
          <t>Рыбин Борис Семёнович:</t>
        </r>
        <r>
          <rPr>
            <sz val="8"/>
            <rFont val="Tahoma"/>
            <family val="2"/>
          </rPr>
          <t xml:space="preserve">
16 дней</t>
        </r>
      </text>
    </comment>
    <comment ref="B16" authorId="0">
      <text>
        <r>
          <rPr>
            <b/>
            <sz val="8"/>
            <rFont val="Tahoma"/>
            <family val="2"/>
          </rPr>
          <t>РБС:</t>
        </r>
        <r>
          <rPr>
            <sz val="8"/>
            <rFont val="Tahoma"/>
            <family val="2"/>
          </rPr>
          <t xml:space="preserve">
Барабанова Е.Ю.</t>
        </r>
      </text>
    </comment>
    <comment ref="P16" authorId="1">
      <text>
        <r>
          <rPr>
            <b/>
            <sz val="8"/>
            <rFont val="Tahoma"/>
            <family val="2"/>
          </rPr>
          <t>Рыбин Борис Семёнович:</t>
        </r>
        <r>
          <rPr>
            <sz val="8"/>
            <rFont val="Tahoma"/>
            <family val="2"/>
          </rPr>
          <t xml:space="preserve">
20 дней</t>
        </r>
      </text>
    </comment>
    <comment ref="AG16" authorId="1">
      <text>
        <r>
          <rPr>
            <b/>
            <sz val="8"/>
            <rFont val="Tahoma"/>
            <family val="2"/>
          </rPr>
          <t>Рыбин Борис Семёнович:</t>
        </r>
        <r>
          <rPr>
            <sz val="8"/>
            <rFont val="Tahoma"/>
            <family val="2"/>
          </rPr>
          <t xml:space="preserve">
22 дня</t>
        </r>
      </text>
    </comment>
    <comment ref="B17" authorId="0">
      <text>
        <r>
          <rPr>
            <b/>
            <sz val="8"/>
            <rFont val="Tahoma"/>
            <family val="2"/>
          </rPr>
          <t>РБС:</t>
        </r>
        <r>
          <rPr>
            <sz val="8"/>
            <rFont val="Tahoma"/>
            <family val="2"/>
          </rPr>
          <t xml:space="preserve">
Свободный М.К.</t>
        </r>
      </text>
    </comment>
    <comment ref="V17" authorId="1">
      <text>
        <r>
          <rPr>
            <b/>
            <sz val="8"/>
            <rFont val="Tahoma"/>
            <family val="2"/>
          </rPr>
          <t>Рыбин Борис Семёнович:</t>
        </r>
        <r>
          <rPr>
            <sz val="8"/>
            <rFont val="Tahoma"/>
            <family val="2"/>
          </rPr>
          <t xml:space="preserve">
20 дней</t>
        </r>
      </text>
    </comment>
    <comment ref="AO17" authorId="1">
      <text>
        <r>
          <rPr>
            <b/>
            <sz val="8"/>
            <rFont val="Tahoma"/>
            <family val="2"/>
          </rPr>
          <t>Рыбин Борис Семёнович:</t>
        </r>
        <r>
          <rPr>
            <sz val="8"/>
            <rFont val="Tahoma"/>
            <family val="2"/>
          </rPr>
          <t xml:space="preserve">
20 дней</t>
        </r>
      </text>
    </comment>
    <comment ref="AS17" authorId="1">
      <text>
        <r>
          <rPr>
            <b/>
            <sz val="8"/>
            <rFont val="Tahoma"/>
            <family val="2"/>
          </rPr>
          <t>Рыбин Борис Семёнович:</t>
        </r>
        <r>
          <rPr>
            <sz val="8"/>
            <rFont val="Tahoma"/>
            <family val="2"/>
          </rPr>
          <t xml:space="preserve">
16 июня по 29 июня</t>
        </r>
      </text>
    </comment>
  </commentList>
</comments>
</file>

<file path=xl/comments6.xml><?xml version="1.0" encoding="utf-8"?>
<comments xmlns="http://schemas.openxmlformats.org/spreadsheetml/2006/main">
  <authors>
    <author>РБС</author>
  </authors>
  <commentList>
    <comment ref="B6" authorId="0">
      <text>
        <r>
          <rPr>
            <b/>
            <sz val="8"/>
            <rFont val="Tahoma"/>
            <family val="2"/>
          </rPr>
          <t>РБС:</t>
        </r>
        <r>
          <rPr>
            <sz val="8"/>
            <rFont val="Tahoma"/>
            <family val="2"/>
          </rPr>
          <t xml:space="preserve">
</t>
        </r>
      </text>
    </comment>
    <comment ref="B24" authorId="0">
      <text>
        <r>
          <rPr>
            <b/>
            <sz val="8"/>
            <rFont val="Tahoma"/>
            <family val="2"/>
          </rPr>
          <t>РБС:</t>
        </r>
        <r>
          <rPr>
            <sz val="8"/>
            <rFont val="Tahoma"/>
            <family val="2"/>
          </rPr>
          <t xml:space="preserve">
… и Основы риторики</t>
        </r>
      </text>
    </comment>
    <comment ref="T26" authorId="0">
      <text>
        <r>
          <rPr>
            <b/>
            <sz val="8"/>
            <rFont val="Tahoma"/>
            <family val="2"/>
          </rPr>
          <t>РБС:</t>
        </r>
        <r>
          <rPr>
            <sz val="8"/>
            <rFont val="Tahoma"/>
            <family val="2"/>
          </rPr>
          <t xml:space="preserve">
50%</t>
        </r>
      </text>
    </comment>
    <comment ref="U26" authorId="0">
      <text>
        <r>
          <rPr>
            <b/>
            <sz val="8"/>
            <rFont val="Tahoma"/>
            <family val="2"/>
          </rPr>
          <t>РБС:</t>
        </r>
        <r>
          <rPr>
            <sz val="8"/>
            <rFont val="Tahoma"/>
            <family val="2"/>
          </rPr>
          <t xml:space="preserve">
В стандарте 428 часов + 59 из вариативной части</t>
        </r>
      </text>
    </comment>
    <comment ref="U27" authorId="0">
      <text>
        <r>
          <rPr>
            <b/>
            <sz val="8"/>
            <rFont val="Tahoma"/>
            <family val="2"/>
          </rPr>
          <t>РБС:</t>
        </r>
        <r>
          <rPr>
            <sz val="8"/>
            <rFont val="Tahoma"/>
            <family val="2"/>
          </rPr>
          <t xml:space="preserve">
В стандарте не менее 48 часов</t>
        </r>
      </text>
    </comment>
    <comment ref="U28" authorId="0">
      <text>
        <r>
          <rPr>
            <b/>
            <sz val="8"/>
            <rFont val="Tahoma"/>
            <family val="2"/>
          </rPr>
          <t>РБС:</t>
        </r>
        <r>
          <rPr>
            <sz val="8"/>
            <rFont val="Tahoma"/>
            <family val="2"/>
          </rPr>
          <t xml:space="preserve">
В стандарте не менее 48 часов</t>
        </r>
      </text>
    </comment>
    <comment ref="U29" authorId="0">
      <text>
        <r>
          <rPr>
            <b/>
            <sz val="8"/>
            <rFont val="Tahoma"/>
            <family val="2"/>
          </rPr>
          <t>РБС:</t>
        </r>
        <r>
          <rPr>
            <sz val="8"/>
            <rFont val="Tahoma"/>
            <family val="2"/>
          </rPr>
          <t xml:space="preserve">
Не менее 48 часов</t>
        </r>
      </text>
    </comment>
    <comment ref="U30" authorId="0">
      <text>
        <r>
          <rPr>
            <b/>
            <sz val="8"/>
            <rFont val="Tahoma"/>
            <family val="2"/>
          </rPr>
          <t>РБС:</t>
        </r>
        <r>
          <rPr>
            <sz val="8"/>
            <rFont val="Tahoma"/>
            <family val="2"/>
          </rPr>
          <t xml:space="preserve">
142 часа.</t>
        </r>
      </text>
    </comment>
    <comment ref="U31" authorId="0">
      <text>
        <r>
          <rPr>
            <b/>
            <sz val="8"/>
            <rFont val="Tahoma"/>
            <family val="2"/>
          </rPr>
          <t>РБС:</t>
        </r>
        <r>
          <rPr>
            <sz val="8"/>
            <rFont val="Tahoma"/>
            <family val="2"/>
          </rPr>
          <t xml:space="preserve">
142 часа и ещё 58 часов </t>
        </r>
        <r>
          <rPr>
            <u val="single"/>
            <sz val="8"/>
            <rFont val="Tahoma"/>
            <family val="2"/>
          </rPr>
          <t xml:space="preserve">из вариативной части. </t>
        </r>
        <r>
          <rPr>
            <sz val="8"/>
            <rFont val="Tahoma"/>
            <family val="2"/>
          </rPr>
          <t>Всего 202 часа.</t>
        </r>
      </text>
    </comment>
    <comment ref="AM31" authorId="0">
      <text>
        <r>
          <rPr>
            <b/>
            <sz val="8"/>
            <rFont val="Tahoma"/>
            <family val="2"/>
          </rPr>
          <t>РБС:</t>
        </r>
        <r>
          <rPr>
            <sz val="8"/>
            <rFont val="Tahoma"/>
            <family val="2"/>
          </rPr>
          <t xml:space="preserve">
58+1 часов. 2 семестра по 2 часа в неделю</t>
        </r>
      </text>
    </comment>
    <comment ref="T32" authorId="0">
      <text>
        <r>
          <rPr>
            <b/>
            <sz val="8"/>
            <rFont val="Tahoma"/>
            <family val="2"/>
          </rPr>
          <t>РБС:</t>
        </r>
        <r>
          <rPr>
            <sz val="8"/>
            <rFont val="Tahoma"/>
            <family val="2"/>
          </rPr>
          <t xml:space="preserve">
50%</t>
        </r>
      </text>
    </comment>
    <comment ref="U32" authorId="0">
      <text>
        <r>
          <rPr>
            <b/>
            <sz val="8"/>
            <rFont val="Tahoma"/>
            <family val="2"/>
          </rPr>
          <t>РБС:</t>
        </r>
        <r>
          <rPr>
            <sz val="8"/>
            <rFont val="Tahoma"/>
            <family val="2"/>
          </rPr>
          <t xml:space="preserve">
В стандарте 72 часа + 2 часа из вариативной части</t>
        </r>
      </text>
    </comment>
    <comment ref="T36" authorId="0">
      <text>
        <r>
          <rPr>
            <b/>
            <sz val="8"/>
            <rFont val="Tahoma"/>
            <family val="2"/>
          </rPr>
          <t>РБС:</t>
        </r>
        <r>
          <rPr>
            <sz val="8"/>
            <rFont val="Tahoma"/>
            <family val="2"/>
          </rPr>
          <t xml:space="preserve">
50%</t>
        </r>
      </text>
    </comment>
    <comment ref="V36" authorId="0">
      <text>
        <r>
          <rPr>
            <b/>
            <sz val="8"/>
            <rFont val="Tahoma"/>
            <family val="2"/>
          </rPr>
          <t>РБС:</t>
        </r>
        <r>
          <rPr>
            <sz val="8"/>
            <rFont val="Tahoma"/>
            <family val="2"/>
          </rPr>
          <t xml:space="preserve">
добавить в вариативную часть 5 часов</t>
        </r>
      </text>
    </comment>
    <comment ref="U40" authorId="0">
      <text>
        <r>
          <rPr>
            <b/>
            <sz val="8"/>
            <rFont val="Tahoma"/>
            <family val="2"/>
          </rPr>
          <t>РБС:</t>
        </r>
        <r>
          <rPr>
            <sz val="8"/>
            <rFont val="Tahoma"/>
            <family val="2"/>
          </rPr>
          <t xml:space="preserve">
Не менее 68 часов.</t>
        </r>
      </text>
    </comment>
  </commentList>
</comments>
</file>

<file path=xl/sharedStrings.xml><?xml version="1.0" encoding="utf-8"?>
<sst xmlns="http://schemas.openxmlformats.org/spreadsheetml/2006/main" count="751" uniqueCount="400">
  <si>
    <t>Утверждаю</t>
  </si>
  <si>
    <t>Нормативный срок обучения</t>
  </si>
  <si>
    <t>Наименование дисциплин</t>
  </si>
  <si>
    <t>Индекс</t>
  </si>
  <si>
    <t>1 курс</t>
  </si>
  <si>
    <t>2 курс</t>
  </si>
  <si>
    <t>3 курс</t>
  </si>
  <si>
    <t>в том числе</t>
  </si>
  <si>
    <t>4 курс</t>
  </si>
  <si>
    <t>5 курс</t>
  </si>
  <si>
    <t>Экологические основы природопользования</t>
  </si>
  <si>
    <t>Литература</t>
  </si>
  <si>
    <t>Иностранный язык</t>
  </si>
  <si>
    <t>История</t>
  </si>
  <si>
    <t>Математика и информатика</t>
  </si>
  <si>
    <t>Физическая культура</t>
  </si>
  <si>
    <t>Основы безопасности жизнедеятельности</t>
  </si>
  <si>
    <t>Основы философии</t>
  </si>
  <si>
    <t>История мировой культуры</t>
  </si>
  <si>
    <t>История искусства</t>
  </si>
  <si>
    <t>Отечественная литература</t>
  </si>
  <si>
    <t>Всего:</t>
  </si>
  <si>
    <t>экзаменов</t>
  </si>
  <si>
    <t>Учебная нагрузка обучающихся (час.)</t>
  </si>
  <si>
    <t>самостоятельная работа</t>
  </si>
  <si>
    <t>всего занятий</t>
  </si>
  <si>
    <t>Обществоведение</t>
  </si>
  <si>
    <t>Естествознание</t>
  </si>
  <si>
    <t xml:space="preserve">География </t>
  </si>
  <si>
    <t xml:space="preserve">Русский язык  </t>
  </si>
  <si>
    <t>ОД.01.01</t>
  </si>
  <si>
    <t>ОД.01.02</t>
  </si>
  <si>
    <t>ОД.01.03</t>
  </si>
  <si>
    <t>ОД.01.04</t>
  </si>
  <si>
    <t>ОД.01.05</t>
  </si>
  <si>
    <t>ОД.01.06</t>
  </si>
  <si>
    <t>ОД.01.07</t>
  </si>
  <si>
    <t>ОД.01.08</t>
  </si>
  <si>
    <t>ОД.01.09</t>
  </si>
  <si>
    <t>Профильные учебные дисциплины</t>
  </si>
  <si>
    <t>ОД.02</t>
  </si>
  <si>
    <t>ОД.02.01</t>
  </si>
  <si>
    <t>Народная художественная культура</t>
  </si>
  <si>
    <t xml:space="preserve">История  </t>
  </si>
  <si>
    <t>Основы этнографии</t>
  </si>
  <si>
    <t>Культура речи</t>
  </si>
  <si>
    <t>ОД.02.02</t>
  </si>
  <si>
    <t>ОД.02.03</t>
  </si>
  <si>
    <t>ОД.02.04</t>
  </si>
  <si>
    <t>ОД.02.05</t>
  </si>
  <si>
    <t>ОД.02.06</t>
  </si>
  <si>
    <t>ОД.02.07</t>
  </si>
  <si>
    <t>Общий гуманитарный и социально-экономический цикл</t>
  </si>
  <si>
    <t>ОГСЭ. 00</t>
  </si>
  <si>
    <t>Психология общения</t>
  </si>
  <si>
    <t>Информационные технологии</t>
  </si>
  <si>
    <t>ОГСЭ. 01</t>
  </si>
  <si>
    <t>ОГСЭ. 02</t>
  </si>
  <si>
    <t>ОГСЭ. 03</t>
  </si>
  <si>
    <t>ОГСЭ. 04</t>
  </si>
  <si>
    <t>ОГСЭ. 05</t>
  </si>
  <si>
    <t>ЕН.1.</t>
  </si>
  <si>
    <t>ЕН.2.</t>
  </si>
  <si>
    <t>Общепрофессиональные дисциплины</t>
  </si>
  <si>
    <t>Народное художественное творчество</t>
  </si>
  <si>
    <t>История отечественной культуры</t>
  </si>
  <si>
    <t>Литература (отечественная и зарубежная)</t>
  </si>
  <si>
    <t>Безопасность жизнедеятельности</t>
  </si>
  <si>
    <t>ЕН.0.</t>
  </si>
  <si>
    <t>МДК.01.01.</t>
  </si>
  <si>
    <t>МДК.02.01.</t>
  </si>
  <si>
    <t>МДК.02.02.</t>
  </si>
  <si>
    <t>ПМ.03.</t>
  </si>
  <si>
    <t>Организационно-управленческая деятельность</t>
  </si>
  <si>
    <t>МДК.03.01.</t>
  </si>
  <si>
    <t>Учебная практика</t>
  </si>
  <si>
    <t>УП.00</t>
  </si>
  <si>
    <t>ПП.00</t>
  </si>
  <si>
    <t>ПП.01</t>
  </si>
  <si>
    <t>ПП.02</t>
  </si>
  <si>
    <t>ПДП.00</t>
  </si>
  <si>
    <t>ПА.00</t>
  </si>
  <si>
    <t>ГИА.00</t>
  </si>
  <si>
    <t>ГИА.01</t>
  </si>
  <si>
    <t>ГИА.02</t>
  </si>
  <si>
    <t>ГИА.03</t>
  </si>
  <si>
    <t>Государственный экзамен</t>
  </si>
  <si>
    <t>1 нед.</t>
  </si>
  <si>
    <t>Подготовка выпускной квалификационной работы</t>
  </si>
  <si>
    <t>Государственная (итоговая) аттестация</t>
  </si>
  <si>
    <t>3 нед.</t>
  </si>
  <si>
    <t>11 нед.</t>
  </si>
  <si>
    <t>4 нед.</t>
  </si>
  <si>
    <t>7 нед.</t>
  </si>
  <si>
    <t>2 нед.</t>
  </si>
  <si>
    <t>Производственная практика (по профилю специальности)</t>
  </si>
  <si>
    <t>Производственная исполнительская практика</t>
  </si>
  <si>
    <t>Производственная педагогическая практика</t>
  </si>
  <si>
    <t>Производственная практика (преддипломная)</t>
  </si>
  <si>
    <t>Промежуточная аттестация</t>
  </si>
  <si>
    <t>Нормативный срок освоения ОПОП СПО углубленой подготовки при очной форме получения образования составляет 199 недель в том числе:</t>
  </si>
  <si>
    <t>Федеральный компонент среднего (полного) общего образования</t>
  </si>
  <si>
    <t>Обучение по учебным циклам</t>
  </si>
  <si>
    <t>Каникулярное время</t>
  </si>
  <si>
    <t>Итого:</t>
  </si>
  <si>
    <t>недель</t>
  </si>
  <si>
    <t>Базовые учебные предметы</t>
  </si>
  <si>
    <t>ОД.01</t>
  </si>
  <si>
    <t>ОД.00</t>
  </si>
  <si>
    <t>Математический и общий естественнонаучный цикл</t>
  </si>
  <si>
    <t>ОПД 00</t>
  </si>
  <si>
    <t>ОПД.01</t>
  </si>
  <si>
    <t>ОПД.02</t>
  </si>
  <si>
    <t>ОПД.03</t>
  </si>
  <si>
    <t>ОПД.04</t>
  </si>
  <si>
    <t>дисциплин и МДК</t>
  </si>
  <si>
    <t>учебной практики</t>
  </si>
  <si>
    <t>1. Программа углубленной подготовки</t>
  </si>
  <si>
    <t>1.2. Государственные экзамены:</t>
  </si>
  <si>
    <t>"Учебно-методическое обеспечение учебного процесса"</t>
  </si>
  <si>
    <t xml:space="preserve">"Педагогические основы преподавания творческих дисциплин", </t>
  </si>
  <si>
    <t>1.1.Дипломная работа - "Показ и защита творческой работы"</t>
  </si>
  <si>
    <t xml:space="preserve"> </t>
  </si>
  <si>
    <t>Основы психологии и педагогики</t>
  </si>
  <si>
    <t>Этика и психология профессиональной деятельности</t>
  </si>
  <si>
    <t>Социально-культурная деятельность</t>
  </si>
  <si>
    <t>МДК. 01.02.</t>
  </si>
  <si>
    <t>МДК. 01.03.</t>
  </si>
  <si>
    <t>преддипломной практики</t>
  </si>
  <si>
    <t>дифференцированных зачётов</t>
  </si>
  <si>
    <t>производственной практики по профилю специальности</t>
  </si>
  <si>
    <t>производственной педагогической практика</t>
  </si>
  <si>
    <t>ПМ.01</t>
  </si>
  <si>
    <t>русского языка и литературы;</t>
  </si>
  <si>
    <t>иностранного языка;</t>
  </si>
  <si>
    <t>народного художественного творчества;</t>
  </si>
  <si>
    <t>информатики (компьютерный класс);</t>
  </si>
  <si>
    <t>Учебные аудитории:</t>
  </si>
  <si>
    <t>для индивидуальных занятий.</t>
  </si>
  <si>
    <t>Костюмерная.</t>
  </si>
  <si>
    <t>Спортивный комплекс:</t>
  </si>
  <si>
    <t>спортивный зал;</t>
  </si>
  <si>
    <t>стрелковый тир (в любой модификации, включая электронный) или место для стрельбы.</t>
  </si>
  <si>
    <t>Залы:</t>
  </si>
  <si>
    <t>театрально-концертный (актовый) зал;</t>
  </si>
  <si>
    <t>библиотека, читальный зал с выходом в сеть Интернет.</t>
  </si>
  <si>
    <t>1. Сводные данные по бюджету времени (в неделях)</t>
  </si>
  <si>
    <t>Курсы</t>
  </si>
  <si>
    <t>Произ водственная практика</t>
  </si>
  <si>
    <t>Каникулы</t>
  </si>
  <si>
    <t>Всего</t>
  </si>
  <si>
    <t>по профилю специаль ности</t>
  </si>
  <si>
    <t xml:space="preserve">4 курс </t>
  </si>
  <si>
    <t>Обучение по дисципли-нам и междисцип-линарным курсам</t>
  </si>
  <si>
    <t>Промежу-точная аттестация</t>
  </si>
  <si>
    <t>Государст-венная (итоговая) аттестация</t>
  </si>
  <si>
    <t>преддип-ломная</t>
  </si>
  <si>
    <t>3 нед</t>
  </si>
  <si>
    <t>максимальная</t>
  </si>
  <si>
    <t>обязательная аудиторная</t>
  </si>
  <si>
    <t>Форма обучения - очная</t>
  </si>
  <si>
    <t>3 года 10 месяцев на базе</t>
  </si>
  <si>
    <t>основного общего образования</t>
  </si>
  <si>
    <t>Распределение обязательных учебных занятий по курсам и семестрам</t>
  </si>
  <si>
    <t>Правовое обеспечение профессиональной деятельности</t>
  </si>
  <si>
    <t>Консультации на учебную группу по 100 часов в год (всего 400 часов)</t>
  </si>
  <si>
    <t>Режиссура фольклорно-этнографического театра</t>
  </si>
  <si>
    <t>Основы сценарной композиции</t>
  </si>
  <si>
    <t>Оформление представлений и праздников</t>
  </si>
  <si>
    <t>Исполнительское мастерство</t>
  </si>
  <si>
    <t>Народное поэтическое слово</t>
  </si>
  <si>
    <t>Фольклорный ансамбль</t>
  </si>
  <si>
    <t>Фольклорный танец</t>
  </si>
  <si>
    <t>Фольклорный музыкальный инструмент</t>
  </si>
  <si>
    <t>Основы исследовательской и архивной деятельности</t>
  </si>
  <si>
    <t>Народное музыкальное творчество и обрядовый фольклор</t>
  </si>
  <si>
    <t>Музыкальная грамота и сольфеджио</t>
  </si>
  <si>
    <t>Методика преподавания дисциплин специальности</t>
  </si>
  <si>
    <t>Методика работы с творческим коллективом</t>
  </si>
  <si>
    <t>Распределение по семестрам</t>
  </si>
  <si>
    <t>экзамены</t>
  </si>
  <si>
    <t>курсовые работы</t>
  </si>
  <si>
    <t>4,6к</t>
  </si>
  <si>
    <t>3,4,5,7</t>
  </si>
  <si>
    <t>6к</t>
  </si>
  <si>
    <t>контрольные работы</t>
  </si>
  <si>
    <t>Всего часов по циклам ОПОП:</t>
  </si>
  <si>
    <t>Недельная нагрузка студентов:</t>
  </si>
  <si>
    <t>до     25 чел.</t>
  </si>
  <si>
    <t>до     15 чел.</t>
  </si>
  <si>
    <t>контрольных работ</t>
  </si>
  <si>
    <t>дифференциро-ванные зачёты</t>
  </si>
  <si>
    <t>ПМ.02.</t>
  </si>
  <si>
    <t>Педагогическая деятельность</t>
  </si>
  <si>
    <t>курсовая работа, инд</t>
  </si>
  <si>
    <t>Экономика и менеджмент социально-культурной сферы</t>
  </si>
  <si>
    <t>Управление Алтайского края по культуре и архивному делу</t>
  </si>
  <si>
    <r>
      <t xml:space="preserve">ГОУ СПО </t>
    </r>
    <r>
      <rPr>
        <b/>
        <sz val="10"/>
        <rFont val="Times New Roman"/>
        <family val="1"/>
      </rPr>
      <t>"</t>
    </r>
    <r>
      <rPr>
        <sz val="10"/>
        <rFont val="Times New Roman"/>
        <family val="1"/>
      </rPr>
      <t>Алтайский краевой колледж культуры"</t>
    </r>
  </si>
  <si>
    <t>Директор ___________М.Н.Травкова</t>
  </si>
  <si>
    <t>" ____" _____________ 2011 года</t>
  </si>
  <si>
    <t>1. График учебного процесса на  2011-2012 учебный год</t>
  </si>
  <si>
    <t>Форма обучения курс</t>
  </si>
  <si>
    <t>Сентябрь</t>
  </si>
  <si>
    <t>29.09-05.10</t>
  </si>
  <si>
    <t>Октябрь</t>
  </si>
  <si>
    <t>27.10-2.11</t>
  </si>
  <si>
    <t>Ноябрь</t>
  </si>
  <si>
    <t>Декабрь</t>
  </si>
  <si>
    <t>29.12-4.01</t>
  </si>
  <si>
    <t>Январь</t>
  </si>
  <si>
    <t>25.01-01.02</t>
  </si>
  <si>
    <t>Февраль</t>
  </si>
  <si>
    <t>23.02-01.03</t>
  </si>
  <si>
    <t>Март</t>
  </si>
  <si>
    <t>29.03-05.04</t>
  </si>
  <si>
    <t>Апрель</t>
  </si>
  <si>
    <t>27.04-03.05</t>
  </si>
  <si>
    <t>Май</t>
  </si>
  <si>
    <t>Июнь</t>
  </si>
  <si>
    <t>29.07-05.07</t>
  </si>
  <si>
    <t xml:space="preserve">    недели </t>
  </si>
  <si>
    <t>Специальность 071302 Социально-культурная деятельность и народное художественное творчество</t>
  </si>
  <si>
    <t>Очная форма</t>
  </si>
  <si>
    <t>пп</t>
  </si>
  <si>
    <t>=</t>
  </si>
  <si>
    <t>::</t>
  </si>
  <si>
    <t>С</t>
  </si>
  <si>
    <t>III</t>
  </si>
  <si>
    <t>П</t>
  </si>
  <si>
    <t>Д</t>
  </si>
  <si>
    <t>Заочная форма</t>
  </si>
  <si>
    <t>133 гр.</t>
  </si>
  <si>
    <t>26.10-14.11</t>
  </si>
  <si>
    <t>06.10-02.11</t>
  </si>
  <si>
    <t>28.01-16.02</t>
  </si>
  <si>
    <t>143 гр.</t>
  </si>
  <si>
    <t>01.12-20.12</t>
  </si>
  <si>
    <t>2.03-29.03</t>
  </si>
  <si>
    <t>30.03-18.04</t>
  </si>
  <si>
    <t>153 гр.</t>
  </si>
  <si>
    <t>12.01-31.01.</t>
  </si>
  <si>
    <t>16.03.-12.04.</t>
  </si>
  <si>
    <t>27.5-15.6</t>
  </si>
  <si>
    <t>Специальность 071501 Народное художественное творчество (по видам)</t>
  </si>
  <si>
    <t>Очно</t>
  </si>
  <si>
    <t>Специальность 071801 Социально-культурная деятельность (по видам)</t>
  </si>
  <si>
    <t>Специальность 070214 Музыкальное искусство эстрады (по видам)</t>
  </si>
  <si>
    <t>Условные обозначения:</t>
  </si>
  <si>
    <t>У</t>
  </si>
  <si>
    <t>И</t>
  </si>
  <si>
    <t xml:space="preserve">Аудиторные </t>
  </si>
  <si>
    <t>Аттестация</t>
  </si>
  <si>
    <t>Практика</t>
  </si>
  <si>
    <t>Практика для</t>
  </si>
  <si>
    <t xml:space="preserve">Практика </t>
  </si>
  <si>
    <t>занятия</t>
  </si>
  <si>
    <t>промежуточная</t>
  </si>
  <si>
    <t>и п. уровень</t>
  </si>
  <si>
    <t>получ перв проф</t>
  </si>
  <si>
    <t>учебная</t>
  </si>
  <si>
    <t>по профилю</t>
  </si>
  <si>
    <t>педагогическая</t>
  </si>
  <si>
    <t>исполнительская</t>
  </si>
  <si>
    <t>преддипломная</t>
  </si>
  <si>
    <t>(итоговая)</t>
  </si>
  <si>
    <t>знаний</t>
  </si>
  <si>
    <t>специальности</t>
  </si>
  <si>
    <t>государственная</t>
  </si>
  <si>
    <t>3. Перечень кабинетов, лабораторий, мастерских и других помещений</t>
  </si>
  <si>
    <t>Кабинеты:</t>
  </si>
  <si>
    <t>математики и информатики;</t>
  </si>
  <si>
    <t>истории, географии и обществознания;</t>
  </si>
  <si>
    <t>Учебные классы:</t>
  </si>
  <si>
    <t>для групповых теоретических занятий;</t>
  </si>
  <si>
    <t>гуманитарных и социально-экономических дисциплин;</t>
  </si>
  <si>
    <t>для групповых практических занятий (репетиций);</t>
  </si>
  <si>
    <t>для занятий по МДК ПМ "Художественно-творческая</t>
  </si>
  <si>
    <t>деятельность";</t>
  </si>
  <si>
    <t>для занятий по МДК ПМ "Педагогическая деятельность";</t>
  </si>
  <si>
    <t>технических средств.</t>
  </si>
  <si>
    <t>- ФГОС СПО (п.7.11), который распространяются на профессии и специальности с получением среднего (полного) общего образования;</t>
  </si>
  <si>
    <t xml:space="preserve">- «Рекомендаций по реализации образовательной программы среднего (полного) общего образования в образовательных учреждениях начального профессионального и среднего профессионального образования в соответствии с федеральным базисным учебным планом и примерными учебными планами для образовательных учреждений Российской Федерации, реализующих программы общего образования» (письмо Минобрнауки России от 29.05.2007 г. № 03-1180), (далее Рекомендации, 2007), определяющих профили получаемого профессионального образования, базовые и профильные общеобразовательные дисциплины и их объёмные параметры, а также рекомендуемое распределение специальностей СПО по профилям получаемого профессионального образования. </t>
  </si>
  <si>
    <t xml:space="preserve">- приказа Минобрнауки России от 20.08.2008 г. № 241 «О внесении изменений в федеральный базисный учебный план и примерные учебные планы для образовательных учреждений Российской Федерации, реализующих программы общего образования, утверждённые приказом Министерства образования Российской Федерации от 09.03.2004 г. № 1312 «Об утверждении федерального базисного учебного плана и примерных учебных планов для образовательных учреждений Российской Федерации, реализующих программы общего образования», вносящего поправки в БУП-2004 в части увеличения времени на изучение ОБЖ на базовом уровне с 35 час. до 70 час. </t>
  </si>
  <si>
    <t>Заочно</t>
  </si>
  <si>
    <t>проф. знаний</t>
  </si>
  <si>
    <t xml:space="preserve">получ. перв. </t>
  </si>
  <si>
    <t xml:space="preserve">Художественно-творческая деятельность </t>
  </si>
  <si>
    <t>Квалификация: Руководитель любительского творческого коллектива, преподаватель</t>
  </si>
  <si>
    <t>Подготовка и рецензирование дипломной работы</t>
  </si>
  <si>
    <t>Информационное обеспечение профессиональной деятельности</t>
  </si>
  <si>
    <t xml:space="preserve">     по программе углубленной подготовки</t>
  </si>
  <si>
    <t>Режиссерская подготовка:</t>
  </si>
  <si>
    <t>Исполнительская подготовка:</t>
  </si>
  <si>
    <t>Теоретическая подготовка:</t>
  </si>
  <si>
    <t>Педагогические основы преподавания творческих дисциплин:</t>
  </si>
  <si>
    <t>Учебно-методическое обеспечение учебного процесса:</t>
  </si>
  <si>
    <t>Основы управленческой деятельности:</t>
  </si>
  <si>
    <t>СОГЛАСОВАНО:</t>
  </si>
  <si>
    <t xml:space="preserve">Федеральный компонент среднего (полного) общего образования                   </t>
  </si>
  <si>
    <t>Профессиональный цикл</t>
  </si>
  <si>
    <t>2. План учебного процесса</t>
  </si>
  <si>
    <t xml:space="preserve">     Вид: Этнохудожественное творчество</t>
  </si>
  <si>
    <t>Профессиональные модули</t>
  </si>
  <si>
    <t>Защита выпускной квалификационной работы - "Показ и защита творческой работы"</t>
  </si>
  <si>
    <t>УЧЕБНЫЙ ПЛАН</t>
  </si>
  <si>
    <t>до       8     чел.</t>
  </si>
  <si>
    <t>"Алтайский краевой колледж культуры"</t>
  </si>
  <si>
    <t>инд.    1    чел.</t>
  </si>
  <si>
    <t>Основная профессиональная образовательная программа</t>
  </si>
  <si>
    <r>
      <t xml:space="preserve">1 сем.                   </t>
    </r>
    <r>
      <rPr>
        <sz val="14"/>
        <rFont val="Times New Roman"/>
        <family val="1"/>
      </rPr>
      <t>16</t>
    </r>
    <r>
      <rPr>
        <sz val="10"/>
        <rFont val="Times New Roman"/>
        <family val="1"/>
      </rPr>
      <t xml:space="preserve">        недель</t>
    </r>
  </si>
  <si>
    <r>
      <t xml:space="preserve">2 сем.              </t>
    </r>
    <r>
      <rPr>
        <sz val="14"/>
        <rFont val="Times New Roman"/>
        <family val="1"/>
      </rPr>
      <t>23</t>
    </r>
    <r>
      <rPr>
        <sz val="10"/>
        <rFont val="Times New Roman"/>
        <family val="1"/>
      </rPr>
      <t xml:space="preserve">         недели</t>
    </r>
  </si>
  <si>
    <r>
      <t xml:space="preserve">3 сем.               </t>
    </r>
    <r>
      <rPr>
        <sz val="14"/>
        <rFont val="Times New Roman"/>
        <family val="1"/>
      </rPr>
      <t>16</t>
    </r>
    <r>
      <rPr>
        <sz val="10"/>
        <rFont val="Times New Roman"/>
        <family val="1"/>
      </rPr>
      <t xml:space="preserve">         недель</t>
    </r>
  </si>
  <si>
    <r>
      <t xml:space="preserve">4 сем.              </t>
    </r>
    <r>
      <rPr>
        <sz val="14"/>
        <rFont val="Times New Roman"/>
        <family val="1"/>
      </rPr>
      <t>21</t>
    </r>
    <r>
      <rPr>
        <sz val="10"/>
        <rFont val="Times New Roman"/>
        <family val="1"/>
      </rPr>
      <t xml:space="preserve">         неделя</t>
    </r>
  </si>
  <si>
    <r>
      <t xml:space="preserve">5 сем.               </t>
    </r>
    <r>
      <rPr>
        <sz val="14"/>
        <rFont val="Times New Roman"/>
        <family val="1"/>
      </rPr>
      <t>13</t>
    </r>
    <r>
      <rPr>
        <sz val="10"/>
        <rFont val="Times New Roman"/>
        <family val="1"/>
      </rPr>
      <t xml:space="preserve">         недель</t>
    </r>
  </si>
  <si>
    <r>
      <t xml:space="preserve">6 сем.             </t>
    </r>
    <r>
      <rPr>
        <sz val="14"/>
        <rFont val="Times New Roman"/>
        <family val="1"/>
      </rPr>
      <t>22</t>
    </r>
    <r>
      <rPr>
        <sz val="10"/>
        <rFont val="Times New Roman"/>
        <family val="1"/>
      </rPr>
      <t xml:space="preserve">         недели</t>
    </r>
  </si>
  <si>
    <r>
      <t xml:space="preserve">7 сем.              </t>
    </r>
    <r>
      <rPr>
        <sz val="14"/>
        <rFont val="Times New Roman"/>
        <family val="1"/>
      </rPr>
      <t>12</t>
    </r>
    <r>
      <rPr>
        <sz val="10"/>
        <rFont val="Times New Roman"/>
        <family val="1"/>
      </rPr>
      <t xml:space="preserve">         недель</t>
    </r>
  </si>
  <si>
    <r>
      <t xml:space="preserve">8 сем.             </t>
    </r>
    <r>
      <rPr>
        <sz val="14"/>
        <rFont val="Times New Roman"/>
        <family val="1"/>
      </rPr>
      <t xml:space="preserve"> 17</t>
    </r>
    <r>
      <rPr>
        <sz val="10"/>
        <rFont val="Times New Roman"/>
        <family val="1"/>
      </rPr>
      <t xml:space="preserve">         недель</t>
    </r>
  </si>
  <si>
    <t>Зам. директора по УР _______________ Б.С.Рыбин</t>
  </si>
  <si>
    <t>Председатель П(Ц)К ЭХТ  ___________ М.Н.Сигарёва</t>
  </si>
  <si>
    <t>открытый стадион с элементами полосы препятствий;</t>
  </si>
  <si>
    <t>4. Пояснительная записка</t>
  </si>
  <si>
    <t xml:space="preserve">   1.5. Занятия по дисциплинам и междисциплинарным курсам (далее МДК) обязательной и вариативной частей основной профессиональной образовательной программы (далее ОПОП) проводятся в форме групповых, мелкогрупповых и индивидуальных занятий: </t>
  </si>
  <si>
    <t xml:space="preserve">   1.7.1. В соответствии с п. 7.8. ФГОС СПО 144 часа дисциплины Физическая культура по виду «Хореографическое творчество» (3-6 семестры),  используются в рамках Профессионального модуля (далее ПМ) 01 Художественно-творческая деятельность.</t>
  </si>
  <si>
    <t xml:space="preserve">   1.7.2. В период обучения с юношами проводятся учебные сборы.</t>
  </si>
  <si>
    <t xml:space="preserve">   1.9. При реализации ОПОП (по видам), в целях обеспечения профессиональной подготовки специалистов целесообразно использовать в качестве базовых, существующие в колледже учебные творческие коллективы, сформированные из обучающихся по соответствующей образовательной программе. </t>
  </si>
  <si>
    <t xml:space="preserve">   1.11. ОПОП обеспечивается учебно-методической документацией по всем дисциплинам, МДК и ПМ  ОПОП. </t>
  </si>
  <si>
    <t xml:space="preserve">   2. Формы и процедуры текущего контроля знаний студентов осуществляется в соответствии с Положением о текущем контроле учебной деятельности студентов.</t>
  </si>
  <si>
    <t xml:space="preserve">   3. Для студентов, обучающихся по очной форме предусмотрены консультации в объеме 100 часов на учебную группу на каждый учебный год, в том числе в период реализации среднего (полного) общего образования для лиц, обучающихся на базе основного общего образования. </t>
  </si>
  <si>
    <r>
      <t xml:space="preserve">   4.1. Учебная практика и производственная практика (по профилю специальности) проводятся при освоении студентами профессиональных компетенций в рамках профессиональных модулей и реализуется </t>
    </r>
    <r>
      <rPr>
        <sz val="14"/>
        <color indexed="55"/>
        <rFont val="Times New Roman"/>
        <family val="1"/>
      </rPr>
      <t xml:space="preserve"> </t>
    </r>
    <r>
      <rPr>
        <sz val="14"/>
        <rFont val="Times New Roman"/>
        <family val="1"/>
      </rPr>
      <t>концентрированно.</t>
    </r>
  </si>
  <si>
    <t xml:space="preserve">   4.2. Производственная практика состоит из двух этапов: практики по профилю специальности и преддипломной практики. Производственная практика проводиться в организациях, направление деятельности которых соответствует профилю подготовки обучающихся.</t>
  </si>
  <si>
    <t xml:space="preserve">   4.3. Профессиональная практика включает в себя исполнительскую и педагогическую практики.</t>
  </si>
  <si>
    <t xml:space="preserve">   4.4. В содержание преддипломной практики входят практические занятия по дисциплинам, обеспечивающим подготовку к государственной (итоговой) аттестации (далее Г(И)А). </t>
  </si>
  <si>
    <t xml:space="preserve">   4.5. Порядок организации и проведения практического обучения определяется Положением о практике.</t>
  </si>
  <si>
    <t xml:space="preserve">   5.2. При проведении экзамена, дифференцированного зачёта, контрольной работы уровень подготовки оценивается в баллах: 5 – (отлично), 4 – (хорошо), 3 –(удовлетворительно), 2 – (неудовлетворительно).</t>
  </si>
  <si>
    <t xml:space="preserve">   6. Оценка качества освоения ОПОП СПО должна включать текущий контроль успеваемости, промежуточную аттестацию обучающихся и Г(И)А выпускников.</t>
  </si>
  <si>
    <t xml:space="preserve">   6.1. Оценка качества подготовки обучающихся и выпускников осуществляется по двум основным направлениям: а) оценка уровня освоения дисциплин, МДК, видов практик; б) оценка компетенций обучающихся.</t>
  </si>
  <si>
    <t xml:space="preserve">   6.2. Для юношей предусматривается оценка результатов освоения основ военной службы.</t>
  </si>
  <si>
    <t>В том числе выпускником могут быть предоставлены отчеты о ранее достигнутых результатах, дополнительные сертификаты, свидетельства (дипломы) олимпиад, конкурсов, творческие работы по специальности, характеристики с мест прохождения преддипломной практики.</t>
  </si>
  <si>
    <t xml:space="preserve">  6.5. Формы Г(И)А, требования к выпускникам, порядок подготовки и проведения определены Программой Г(И)А. </t>
  </si>
  <si>
    <t xml:space="preserve">   8. Общеобразовательный цикл формируется с учётом следующих документов:</t>
  </si>
  <si>
    <r>
      <t xml:space="preserve">2 </t>
    </r>
    <r>
      <rPr>
        <vertAlign val="superscript"/>
        <sz val="14"/>
        <rFont val="Times New Roman"/>
        <family val="1"/>
      </rPr>
      <t>21</t>
    </r>
  </si>
  <si>
    <r>
      <t xml:space="preserve">2 </t>
    </r>
    <r>
      <rPr>
        <vertAlign val="superscript"/>
        <sz val="14"/>
        <rFont val="Times New Roman"/>
        <family val="1"/>
      </rPr>
      <t>13</t>
    </r>
  </si>
  <si>
    <r>
      <t xml:space="preserve">2 </t>
    </r>
    <r>
      <rPr>
        <vertAlign val="superscript"/>
        <sz val="14"/>
        <rFont val="Times New Roman"/>
        <family val="1"/>
      </rPr>
      <t>12</t>
    </r>
  </si>
  <si>
    <t>Этнохудожественное творчество;</t>
  </si>
  <si>
    <t>для хоровых и певческих занятий по виду</t>
  </si>
  <si>
    <t>2,3,7</t>
  </si>
  <si>
    <t xml:space="preserve">государственный экзамен по междисциплинарным курсам:  </t>
  </si>
  <si>
    <t xml:space="preserve">стр </t>
  </si>
  <si>
    <r>
      <t>2</t>
    </r>
    <r>
      <rPr>
        <vertAlign val="subscript"/>
        <sz val="14"/>
        <rFont val="Times New Roman"/>
        <family val="1"/>
      </rPr>
      <t xml:space="preserve"> 36</t>
    </r>
  </si>
  <si>
    <r>
      <t xml:space="preserve">2 </t>
    </r>
    <r>
      <rPr>
        <b/>
        <vertAlign val="superscript"/>
        <sz val="14"/>
        <rFont val="Times New Roman"/>
        <family val="1"/>
      </rPr>
      <t>7</t>
    </r>
  </si>
  <si>
    <r>
      <t>2</t>
    </r>
    <r>
      <rPr>
        <b/>
        <vertAlign val="superscript"/>
        <sz val="14"/>
        <rFont val="Times New Roman"/>
        <family val="1"/>
      </rPr>
      <t xml:space="preserve"> 8</t>
    </r>
  </si>
  <si>
    <t xml:space="preserve">      по  специальности среднего профессионального образования</t>
  </si>
  <si>
    <r>
      <t xml:space="preserve">1 сем.                   </t>
    </r>
    <r>
      <rPr>
        <sz val="14"/>
        <rFont val="Times New Roman"/>
        <family val="1"/>
      </rPr>
      <t>16</t>
    </r>
    <r>
      <rPr>
        <sz val="10"/>
        <rFont val="Times New Roman"/>
        <family val="1"/>
      </rPr>
      <t xml:space="preserve">         недель</t>
    </r>
  </si>
  <si>
    <r>
      <t xml:space="preserve">4 сем.              </t>
    </r>
    <r>
      <rPr>
        <sz val="14"/>
        <rFont val="Times New Roman"/>
        <family val="1"/>
      </rPr>
      <t>21</t>
    </r>
    <r>
      <rPr>
        <sz val="10"/>
        <rFont val="Times New Roman"/>
        <family val="1"/>
      </rPr>
      <t xml:space="preserve">      неделя</t>
    </r>
  </si>
  <si>
    <r>
      <t xml:space="preserve">5 сем.               </t>
    </r>
    <r>
      <rPr>
        <sz val="14"/>
        <rFont val="Times New Roman"/>
        <family val="1"/>
      </rPr>
      <t>16</t>
    </r>
    <r>
      <rPr>
        <sz val="10"/>
        <rFont val="Times New Roman"/>
        <family val="1"/>
      </rPr>
      <t xml:space="preserve">         недель</t>
    </r>
  </si>
  <si>
    <r>
      <t xml:space="preserve">6 сем.             </t>
    </r>
    <r>
      <rPr>
        <sz val="14"/>
        <rFont val="Times New Roman"/>
        <family val="1"/>
      </rPr>
      <t>19</t>
    </r>
    <r>
      <rPr>
        <sz val="10"/>
        <rFont val="Times New Roman"/>
        <family val="1"/>
      </rPr>
      <t xml:space="preserve">         недели</t>
    </r>
  </si>
  <si>
    <r>
      <t xml:space="preserve">7 сем.              </t>
    </r>
    <r>
      <rPr>
        <sz val="14"/>
        <rFont val="Times New Roman"/>
        <family val="1"/>
      </rPr>
      <t>16</t>
    </r>
    <r>
      <rPr>
        <sz val="10"/>
        <rFont val="Times New Roman"/>
        <family val="1"/>
      </rPr>
      <t xml:space="preserve">          недель</t>
    </r>
  </si>
  <si>
    <r>
      <t xml:space="preserve">8 сем.              </t>
    </r>
    <r>
      <rPr>
        <sz val="14"/>
        <rFont val="Times New Roman"/>
        <family val="1"/>
      </rPr>
      <t>13</t>
    </r>
    <r>
      <rPr>
        <sz val="10"/>
        <rFont val="Times New Roman"/>
        <family val="1"/>
      </rPr>
      <t xml:space="preserve">           недель</t>
    </r>
  </si>
  <si>
    <r>
      <t xml:space="preserve">2 </t>
    </r>
    <r>
      <rPr>
        <vertAlign val="superscript"/>
        <sz val="14"/>
        <rFont val="Times New Roman"/>
        <family val="1"/>
      </rPr>
      <t>19</t>
    </r>
  </si>
  <si>
    <r>
      <t xml:space="preserve">2 </t>
    </r>
    <r>
      <rPr>
        <vertAlign val="superscript"/>
        <sz val="14"/>
        <rFont val="Times New Roman"/>
        <family val="1"/>
      </rPr>
      <t>16</t>
    </r>
  </si>
  <si>
    <r>
      <t xml:space="preserve">3 </t>
    </r>
    <r>
      <rPr>
        <vertAlign val="superscript"/>
        <sz val="14"/>
        <rFont val="Times New Roman"/>
        <family val="1"/>
      </rPr>
      <t>16</t>
    </r>
  </si>
  <si>
    <t>2,4,5,6</t>
  </si>
  <si>
    <t>зачёты</t>
  </si>
  <si>
    <t>3-8</t>
  </si>
  <si>
    <t>20 июня 2014 г.</t>
  </si>
  <si>
    <t>4,5,6,7</t>
  </si>
  <si>
    <t>5,6,8</t>
  </si>
  <si>
    <t xml:space="preserve">      51.02.01 Народное художественное творчество </t>
  </si>
  <si>
    <t xml:space="preserve">     Директор _______ Т.А.Шевцова</t>
  </si>
  <si>
    <t xml:space="preserve">краевого государственного бюджетного образовательного учреждения </t>
  </si>
  <si>
    <t>среднего профессионального образования</t>
  </si>
  <si>
    <t>до  8 чел.</t>
  </si>
  <si>
    <t>Председатель П(Ц)К ОГСЭ, ОПД, СД  ___________ Т.А. Зубченко</t>
  </si>
  <si>
    <t xml:space="preserve">          Настоящий учебный план краевого государственного бюджетного образовательного учреждения среднего профессионального образования «Алтайский краевой колледж культуры» разработан на основе Федерального государственного образовательного стандарта по специальности среднего профессионального образования (далее ФГОС СПО), утверждённого приказом Министерства образования и науки  Российской Федерации № 723 от 28.06.2010 г.  зарегистрирован Министерством юстиции (рег. № 18121 от  11.08.2010 г.) 071501 Народное художественное  творчество по видам: Театральное творчество, Хореографическое творчество, Фото- и видеотворчество, Этнохудожественное творчество.</t>
  </si>
  <si>
    <r>
      <t xml:space="preserve">   1. Продолжительность учебной недели - </t>
    </r>
    <r>
      <rPr>
        <b/>
        <sz val="14"/>
        <rFont val="Times New Roman"/>
        <family val="1"/>
      </rPr>
      <t>6 дней.</t>
    </r>
  </si>
  <si>
    <r>
      <t xml:space="preserve">   1.1. Продолжительность одного урока –</t>
    </r>
    <r>
      <rPr>
        <b/>
        <sz val="14"/>
        <rFont val="Times New Roman"/>
        <family val="1"/>
      </rPr>
      <t xml:space="preserve"> 45 минут. </t>
    </r>
  </si>
  <si>
    <r>
      <t xml:space="preserve">   1.2. При группировке уроков парами – </t>
    </r>
    <r>
      <rPr>
        <b/>
        <sz val="14"/>
        <rFont val="Times New Roman"/>
        <family val="1"/>
      </rPr>
      <t xml:space="preserve">90 минут. </t>
    </r>
  </si>
  <si>
    <r>
      <t xml:space="preserve">   1.3. Перерывы между парами -</t>
    </r>
    <r>
      <rPr>
        <b/>
        <sz val="14"/>
        <rFont val="Times New Roman"/>
        <family val="1"/>
      </rPr>
      <t xml:space="preserve"> 10 минут.</t>
    </r>
  </si>
  <si>
    <r>
      <t xml:space="preserve">   1.4. Обеденный перерыв - </t>
    </r>
    <r>
      <rPr>
        <b/>
        <sz val="14"/>
        <rFont val="Times New Roman"/>
        <family val="1"/>
      </rPr>
      <t xml:space="preserve">40 минут. </t>
    </r>
  </si>
  <si>
    <r>
      <t>групповые (теоретические) занятия –</t>
    </r>
    <r>
      <rPr>
        <b/>
        <sz val="14"/>
        <rFont val="Times New Roman"/>
        <family val="1"/>
      </rPr>
      <t xml:space="preserve"> не более 25 человек </t>
    </r>
    <r>
      <rPr>
        <sz val="14"/>
        <rFont val="Times New Roman"/>
        <family val="1"/>
      </rPr>
      <t>из студентов данного курса одной или, при необходимости, студентов нескольких специальностей;</t>
    </r>
  </si>
  <si>
    <r>
      <t xml:space="preserve">групповые (практические) занятия – </t>
    </r>
    <r>
      <rPr>
        <b/>
        <sz val="14"/>
        <rFont val="Times New Roman"/>
        <family val="1"/>
      </rPr>
      <t>не более 15 человек;</t>
    </r>
  </si>
  <si>
    <r>
      <t xml:space="preserve">мелкогрупповые занятия – </t>
    </r>
    <r>
      <rPr>
        <b/>
        <sz val="14"/>
        <rFont val="Times New Roman"/>
        <family val="1"/>
      </rPr>
      <t>не более 8 человек;</t>
    </r>
  </si>
  <si>
    <r>
      <t xml:space="preserve">индивидуальные занятия – </t>
    </r>
    <r>
      <rPr>
        <b/>
        <sz val="14"/>
        <rFont val="Times New Roman"/>
        <family val="1"/>
      </rPr>
      <t>1 человек.</t>
    </r>
    <r>
      <rPr>
        <sz val="14"/>
        <rFont val="Times New Roman"/>
        <family val="1"/>
      </rPr>
      <t xml:space="preserve"> </t>
    </r>
  </si>
  <si>
    <r>
      <t xml:space="preserve">   1.6. Максимальный объём учебной нагрузки обучающегося составляет </t>
    </r>
    <r>
      <rPr>
        <b/>
        <sz val="14"/>
        <rFont val="Times New Roman"/>
        <family val="1"/>
      </rPr>
      <t>54 академических часа в неделю,</t>
    </r>
    <r>
      <rPr>
        <sz val="14"/>
        <rFont val="Times New Roman"/>
        <family val="1"/>
      </rPr>
      <t xml:space="preserve"> включая все виды аудиторной и внеаудиторной (самостоятельной) учебной работы по освоению ОПОП.</t>
    </r>
  </si>
  <si>
    <r>
      <t xml:space="preserve">   1.6.1.Максимальный объём аудиторной учебной нагрузки при очной форме получения образования составляет </t>
    </r>
    <r>
      <rPr>
        <b/>
        <sz val="14"/>
        <rFont val="Times New Roman"/>
        <family val="1"/>
      </rPr>
      <t xml:space="preserve">36 академических часов в неделю. </t>
    </r>
  </si>
  <si>
    <r>
      <t xml:space="preserve">   1.7. Дисциплина Физическая культура предусматривает еженедельно </t>
    </r>
    <r>
      <rPr>
        <b/>
        <sz val="14"/>
        <rFont val="Times New Roman"/>
        <family val="1"/>
      </rPr>
      <t>2 часа обязательных аудиторных занятий и 2 часа самостоятельной учебной нагрузки</t>
    </r>
    <r>
      <rPr>
        <sz val="14"/>
        <rFont val="Times New Roman"/>
        <family val="1"/>
      </rPr>
      <t xml:space="preserve"> (за счет различных форм внеаудиторных занятий в спортивных клубах, секциях). </t>
    </r>
  </si>
  <si>
    <r>
      <t xml:space="preserve">   1.8. Помимо педагогических часов, указанных в разделе «План учебного процесса», дополнительно предусматриваются </t>
    </r>
    <r>
      <rPr>
        <b/>
        <sz val="14"/>
        <rFont val="Times New Roman"/>
        <family val="1"/>
      </rPr>
      <t>концертмейстерские часы</t>
    </r>
    <r>
      <rPr>
        <sz val="14"/>
        <rFont val="Times New Roman"/>
        <family val="1"/>
      </rPr>
      <t>: из расчета 100% количества времени, предусмотренного учебным планом на аудиторные занятия по междисциплинарным курсам (далее МДК), требующим сопровождения концертмейстера. По виду "Хореографическое творчество": МДК 01.01. Композиция и постановка танца, Классический танец, Народный танец, Историко-бытовой танец, Дуэтно-сценический танец, Ритмическая гимнастика, Образцы классического наследия. По виду "Этнохудожественное творчество": МДК 01.02. Исполнительская подготовка.</t>
    </r>
  </si>
  <si>
    <r>
      <t xml:space="preserve">   1.10. В графах с 13 по 22 раздела 3. Учебного плана (План учебного процесса)</t>
    </r>
    <r>
      <rPr>
        <b/>
        <sz val="14"/>
        <rFont val="Times New Roman"/>
        <family val="1"/>
      </rPr>
      <t xml:space="preserve"> верхний индекс</t>
    </r>
    <r>
      <rPr>
        <sz val="14"/>
        <rFont val="Times New Roman"/>
        <family val="1"/>
      </rPr>
      <t xml:space="preserve"> указывает на количество индивидуальных занятий на каждого студента в данном семестре.</t>
    </r>
  </si>
  <si>
    <r>
      <t xml:space="preserve">   1.11.1. </t>
    </r>
    <r>
      <rPr>
        <b/>
        <sz val="14"/>
        <rFont val="Times New Roman"/>
        <family val="1"/>
      </rPr>
      <t xml:space="preserve">Внеаудиторная работа </t>
    </r>
    <r>
      <rPr>
        <sz val="14"/>
        <rFont val="Times New Roman"/>
        <family val="1"/>
      </rPr>
      <t>студентов сопровождается методическим обеспечением и обоснованием времени на её выполнение.</t>
    </r>
  </si>
  <si>
    <r>
      <t xml:space="preserve">   3.1. </t>
    </r>
    <r>
      <rPr>
        <b/>
        <sz val="14"/>
        <rFont val="Times New Roman"/>
        <family val="1"/>
      </rPr>
      <t xml:space="preserve">Формы проведения консультаций </t>
    </r>
    <r>
      <rPr>
        <sz val="14"/>
        <rFont val="Times New Roman"/>
        <family val="1"/>
      </rPr>
      <t xml:space="preserve">(групповые, индивидуальные, письменные, устные) определяются Положением о промежуточной аттестации и консультациях. </t>
    </r>
  </si>
  <si>
    <r>
      <t xml:space="preserve">   4. При реализации ОПОП СПО предусматриваются следующие </t>
    </r>
    <r>
      <rPr>
        <b/>
        <sz val="14"/>
        <rFont val="Times New Roman"/>
        <family val="1"/>
      </rPr>
      <t>виды практик:</t>
    </r>
    <r>
      <rPr>
        <sz val="14"/>
        <rFont val="Times New Roman"/>
        <family val="1"/>
      </rPr>
      <t xml:space="preserve"> учебная, производственная. </t>
    </r>
  </si>
  <si>
    <r>
      <t xml:space="preserve">   5. </t>
    </r>
    <r>
      <rPr>
        <b/>
        <sz val="14"/>
        <rFont val="Times New Roman"/>
        <family val="1"/>
      </rPr>
      <t xml:space="preserve">Формы контроля </t>
    </r>
    <r>
      <rPr>
        <sz val="14"/>
        <rFont val="Times New Roman"/>
        <family val="1"/>
      </rPr>
      <t>по итогам семестра: зачёт, экзамен, дифференцированный зачёт, контрольная работа.</t>
    </r>
  </si>
  <si>
    <r>
      <t xml:space="preserve">   5.1.</t>
    </r>
    <r>
      <rPr>
        <b/>
        <sz val="14"/>
        <rFont val="Times New Roman"/>
        <family val="1"/>
      </rPr>
      <t xml:space="preserve"> Промежуточная аттестация,</t>
    </r>
    <r>
      <rPr>
        <sz val="14"/>
        <rFont val="Times New Roman"/>
        <family val="1"/>
      </rPr>
      <t xml:space="preserve"> проводится во время экзаменационных сессий, в соответствии с календарным учебным графиком. </t>
    </r>
  </si>
  <si>
    <r>
      <t xml:space="preserve">   5.3. В качестве </t>
    </r>
    <r>
      <rPr>
        <b/>
        <sz val="14"/>
        <rFont val="Times New Roman"/>
        <family val="1"/>
      </rPr>
      <t xml:space="preserve">средств текущего контроля </t>
    </r>
    <r>
      <rPr>
        <sz val="14"/>
        <rFont val="Times New Roman"/>
        <family val="1"/>
      </rPr>
      <t>успеваемости используются контрольные работы, устные опросы, письменные работы, тестирование, просмотры (прослушивания) творческих работ студентов, которые проводятся за счёт часов, отведённых на освоение соответствующего модуля или дисциплины.</t>
    </r>
  </si>
  <si>
    <r>
      <t xml:space="preserve">   5.4. В качестве </t>
    </r>
    <r>
      <rPr>
        <b/>
        <sz val="14"/>
        <rFont val="Times New Roman"/>
        <family val="1"/>
      </rPr>
      <t>средств промежуточного контроля</t>
    </r>
    <r>
      <rPr>
        <sz val="14"/>
        <rFont val="Times New Roman"/>
        <family val="1"/>
      </rPr>
      <t xml:space="preserve"> используются дифференцированные зачёты и экзамены, которые могут проводиться в устной и письменной формах, а также в форме исполнения концертных номеров, творческих показов и пр.</t>
    </r>
  </si>
  <si>
    <r>
      <t xml:space="preserve">   5.5. </t>
    </r>
    <r>
      <rPr>
        <b/>
        <sz val="14"/>
        <rFont val="Times New Roman"/>
        <family val="1"/>
      </rPr>
      <t>Порядок организации и проведения промежуточной аттестации</t>
    </r>
    <r>
      <rPr>
        <sz val="14"/>
        <rFont val="Times New Roman"/>
        <family val="1"/>
      </rPr>
      <t xml:space="preserve"> определяются Положением о промежуточной аттестации и консультациях.</t>
    </r>
  </si>
  <si>
    <r>
      <t xml:space="preserve">   6.3. </t>
    </r>
    <r>
      <rPr>
        <b/>
        <sz val="14"/>
        <rFont val="Times New Roman"/>
        <family val="1"/>
      </rPr>
      <t>Необходимым условием допуска к Г(И)А</t>
    </r>
    <r>
      <rPr>
        <sz val="14"/>
        <rFont val="Times New Roman"/>
        <family val="1"/>
      </rPr>
      <t xml:space="preserve"> является представление документов, подтверждающих освоение обучающимся компетенций при изучении теоретического материала и прохождении практики по каждому из основных видов профессиональной деятельности. </t>
    </r>
  </si>
  <si>
    <r>
      <t xml:space="preserve">  6.4</t>
    </r>
    <r>
      <rPr>
        <b/>
        <sz val="14"/>
        <rFont val="Times New Roman"/>
        <family val="1"/>
      </rPr>
      <t>. Г(И)А</t>
    </r>
    <r>
      <rPr>
        <sz val="14"/>
        <rFont val="Times New Roman"/>
        <family val="1"/>
      </rPr>
      <t xml:space="preserve"> включает: Защиту выпускной квалификационной работы (по видам)  - «Показ и защита творческой работы». Обязательное требование - соответствие тематики дипломной работы содержанию одного или нескольких профессиональных модулей. Государственный экзамен по: МДК 02.01. Педагогические основы преподавания творческих дисциплин, МДК 02.02. Учебно-методическое обеспечение учебного процесса.</t>
    </r>
  </si>
  <si>
    <r>
      <t xml:space="preserve">   7. </t>
    </r>
    <r>
      <rPr>
        <b/>
        <sz val="14"/>
        <rFont val="Times New Roman"/>
        <family val="1"/>
      </rPr>
      <t xml:space="preserve">Общеобразовательный цикл ОПОП СПО </t>
    </r>
    <r>
      <rPr>
        <sz val="14"/>
        <rFont val="Times New Roman"/>
        <family val="1"/>
      </rPr>
      <t>сформирован в соответствии с Рекомендациями по реализации ФГОС  среднего (полного) общего образования в пределах ОПОП СПО, формируемых на основе ФГОС СПО. Промежуточная аттестация обучающихся колледжа при освоении программы среднего (полного) общего образования проводится в форме дифференцированных зачётов. Завершающим этапом промежуточной аттестации по данному циклу является экзамен по дисциплинам: русский язык, математика, история.</t>
    </r>
  </si>
  <si>
    <r>
      <t xml:space="preserve">   9.</t>
    </r>
    <r>
      <rPr>
        <b/>
        <sz val="14"/>
        <rFont val="Times New Roman"/>
        <family val="1"/>
      </rPr>
      <t xml:space="preserve"> Вариативная часть учебного плана в размере 1080 часов </t>
    </r>
    <r>
      <rPr>
        <sz val="14"/>
        <rFont val="Times New Roman"/>
        <family val="1"/>
      </rPr>
      <t xml:space="preserve">распределена следующим образом:  по видам </t>
    </r>
    <r>
      <rPr>
        <b/>
        <sz val="14"/>
        <rFont val="Times New Roman"/>
        <family val="1"/>
      </rPr>
      <t xml:space="preserve">ХТ, БХТ, ХТс </t>
    </r>
    <r>
      <rPr>
        <sz val="14"/>
        <rFont val="Times New Roman"/>
        <family val="1"/>
      </rPr>
      <t xml:space="preserve"> 22 часа - Общий гуманитарный и социально-экономический цикл; 14 часов - Общепрофессиональные дисциплины; 110 часов - ПМ 02. Педагогическая деятельность; 50 часов - ПМ 03. Организационно-управленческая деятельность; 25 часов - подготовка и рецензирование дипломной работы. 859  часов - ПМ 01. Художественно-творческая деятельность.  По видам ЭХТ, ФВТ, ТТ- 82 часа - Общий гуманитарный и социально-экономический цикл; 14 часов - Общепрофессиональные дисциплины; 110 часов - ПМ 02. Педагогическая деятельность; 50 часов - ПМ 03. Организационно-управленческая деятельность; 25 часов - подготовка и рецензирование дипломной работы, 799 часов - ПМ 01. Художественно-творческая деятельность.  </t>
    </r>
  </si>
</sst>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C19]d\ mmmm\ yyyy\ &quot;г.&quot;"/>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
    <numFmt numFmtId="170" formatCode="0.00000"/>
    <numFmt numFmtId="171" formatCode="0.0000"/>
    <numFmt numFmtId="172" formatCode="0.000"/>
  </numFmts>
  <fonts count="126">
    <font>
      <sz val="10"/>
      <name val="Arial Cyr"/>
      <family val="0"/>
    </font>
    <font>
      <sz val="8"/>
      <name val="Arial Cyr"/>
      <family val="0"/>
    </font>
    <font>
      <i/>
      <sz val="4.5"/>
      <name val="Arial Cyr"/>
      <family val="0"/>
    </font>
    <font>
      <sz val="10"/>
      <name val="Times New Roman"/>
      <family val="1"/>
    </font>
    <font>
      <sz val="6"/>
      <name val="Times New Roman"/>
      <family val="1"/>
    </font>
    <font>
      <sz val="5"/>
      <name val="Times New Roman"/>
      <family val="1"/>
    </font>
    <font>
      <sz val="5.5"/>
      <name val="Times New Roman"/>
      <family val="1"/>
    </font>
    <font>
      <i/>
      <sz val="4.5"/>
      <name val="Times New Roman"/>
      <family val="1"/>
    </font>
    <font>
      <sz val="8"/>
      <name val="Times New Roman"/>
      <family val="1"/>
    </font>
    <font>
      <b/>
      <sz val="8"/>
      <name val="Tahoma"/>
      <family val="2"/>
    </font>
    <font>
      <sz val="8"/>
      <name val="Tahoma"/>
      <family val="2"/>
    </font>
    <font>
      <sz val="14"/>
      <name val="Times New Roman"/>
      <family val="1"/>
    </font>
    <font>
      <b/>
      <sz val="8"/>
      <name val="Times New Roman"/>
      <family val="1"/>
    </font>
    <font>
      <sz val="9"/>
      <name val="Times New Roman"/>
      <family val="1"/>
    </font>
    <font>
      <sz val="11"/>
      <name val="Times New Roman"/>
      <family val="1"/>
    </font>
    <font>
      <u val="single"/>
      <sz val="8"/>
      <name val="Tahoma"/>
      <family val="2"/>
    </font>
    <font>
      <i/>
      <sz val="6"/>
      <name val="Times New Roman"/>
      <family val="1"/>
    </font>
    <font>
      <b/>
      <sz val="11"/>
      <name val="Times New Roman"/>
      <family val="1"/>
    </font>
    <font>
      <sz val="12"/>
      <name val="Times New Roman"/>
      <family val="1"/>
    </font>
    <font>
      <b/>
      <sz val="10"/>
      <name val="Times New Roman"/>
      <family val="1"/>
    </font>
    <font>
      <b/>
      <sz val="9"/>
      <name val="Times New Roman"/>
      <family val="1"/>
    </font>
    <font>
      <sz val="10"/>
      <name val="Arial"/>
      <family val="2"/>
    </font>
    <font>
      <sz val="13"/>
      <name val="Times New Roman"/>
      <family val="1"/>
    </font>
    <font>
      <i/>
      <sz val="6.5"/>
      <name val="Times New Roman"/>
      <family val="1"/>
    </font>
    <font>
      <i/>
      <sz val="8"/>
      <name val="Times New Roman"/>
      <family val="1"/>
    </font>
    <font>
      <sz val="10"/>
      <color indexed="44"/>
      <name val="Times New Roman"/>
      <family val="1"/>
    </font>
    <font>
      <sz val="13"/>
      <name val="Arial Cyr"/>
      <family val="0"/>
    </font>
    <font>
      <b/>
      <sz val="14"/>
      <name val="Times New Roman"/>
      <family val="1"/>
    </font>
    <font>
      <sz val="12"/>
      <name val="Arial Cyr"/>
      <family val="0"/>
    </font>
    <font>
      <sz val="14"/>
      <name val="Arial Cyr"/>
      <family val="0"/>
    </font>
    <font>
      <vertAlign val="superscript"/>
      <sz val="14"/>
      <name val="Times New Roman"/>
      <family val="1"/>
    </font>
    <font>
      <sz val="13.5"/>
      <name val="Times New Roman"/>
      <family val="1"/>
    </font>
    <font>
      <i/>
      <sz val="14"/>
      <name val="Times New Roman"/>
      <family val="1"/>
    </font>
    <font>
      <sz val="16"/>
      <name val="Times New Roman"/>
      <family val="1"/>
    </font>
    <font>
      <b/>
      <sz val="16"/>
      <name val="Times New Roman"/>
      <family val="1"/>
    </font>
    <font>
      <b/>
      <sz val="13"/>
      <name val="Times New Roman"/>
      <family val="1"/>
    </font>
    <font>
      <b/>
      <sz val="12"/>
      <name val="Times New Roman"/>
      <family val="1"/>
    </font>
    <font>
      <sz val="14"/>
      <color indexed="55"/>
      <name val="Times New Roman"/>
      <family val="1"/>
    </font>
    <font>
      <b/>
      <vertAlign val="superscript"/>
      <sz val="14"/>
      <name val="Times New Roman"/>
      <family val="1"/>
    </font>
    <font>
      <sz val="7"/>
      <name val="Arial Cyr"/>
      <family val="0"/>
    </font>
    <font>
      <sz val="9"/>
      <name val="Tahoma"/>
      <family val="2"/>
    </font>
    <font>
      <b/>
      <sz val="9"/>
      <name val="Tahoma"/>
      <family val="2"/>
    </font>
    <font>
      <sz val="14"/>
      <color indexed="23"/>
      <name val="Times New Roman"/>
      <family val="1"/>
    </font>
    <font>
      <vertAlign val="subscript"/>
      <sz val="14"/>
      <name val="Times New Roman"/>
      <family val="1"/>
    </font>
    <font>
      <sz val="12"/>
      <color indexed="10"/>
      <name val="Times New Roman"/>
      <family val="1"/>
    </font>
    <font>
      <i/>
      <sz val="11"/>
      <name val="Times New Roman"/>
      <family val="1"/>
    </font>
    <font>
      <sz val="11"/>
      <name val="Arial Cyr"/>
      <family val="0"/>
    </font>
    <font>
      <sz val="1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2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2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sz val="11"/>
      <color indexed="8"/>
      <name val="Times New Roman"/>
      <family val="1"/>
    </font>
    <font>
      <sz val="10"/>
      <color indexed="8"/>
      <name val="Times New Roman"/>
      <family val="1"/>
    </font>
    <font>
      <sz val="9"/>
      <color indexed="8"/>
      <name val="Times New Roman"/>
      <family val="1"/>
    </font>
    <font>
      <sz val="10"/>
      <color indexed="10"/>
      <name val="Times New Roman"/>
      <family val="1"/>
    </font>
    <font>
      <sz val="11"/>
      <color indexed="55"/>
      <name val="Times New Roman"/>
      <family val="1"/>
    </font>
    <font>
      <b/>
      <sz val="8"/>
      <color indexed="9"/>
      <name val="Times New Roman"/>
      <family val="1"/>
    </font>
    <font>
      <sz val="10"/>
      <color indexed="22"/>
      <name val="Times New Roman"/>
      <family val="1"/>
    </font>
    <font>
      <sz val="12"/>
      <color indexed="22"/>
      <name val="Times New Roman"/>
      <family val="1"/>
    </font>
    <font>
      <sz val="10"/>
      <color indexed="55"/>
      <name val="Times New Roman"/>
      <family val="1"/>
    </font>
    <font>
      <sz val="8"/>
      <color indexed="10"/>
      <name val="Times New Roman"/>
      <family val="1"/>
    </font>
    <font>
      <b/>
      <sz val="10"/>
      <color indexed="9"/>
      <name val="Times New Roman"/>
      <family val="1"/>
    </font>
    <font>
      <sz val="10"/>
      <color indexed="9"/>
      <name val="Times New Roman"/>
      <family val="1"/>
    </font>
    <font>
      <b/>
      <sz val="9"/>
      <color indexed="9"/>
      <name val="Times New Roman"/>
      <family val="1"/>
    </font>
    <font>
      <sz val="14"/>
      <color indexed="10"/>
      <name val="Times New Roman"/>
      <family val="1"/>
    </font>
    <font>
      <vertAlign val="superscript"/>
      <sz val="10"/>
      <color indexed="23"/>
      <name val="Times New Roman"/>
      <family val="1"/>
    </font>
    <font>
      <sz val="10"/>
      <color indexed="23"/>
      <name val="Times New Roman"/>
      <family val="1"/>
    </font>
    <font>
      <sz val="8"/>
      <color indexed="22"/>
      <name val="Times New Roman"/>
      <family val="1"/>
    </font>
    <font>
      <sz val="16"/>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2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2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sz val="11"/>
      <color theme="1"/>
      <name val="Times New Roman"/>
      <family val="1"/>
    </font>
    <font>
      <sz val="10"/>
      <color theme="1"/>
      <name val="Times New Roman"/>
      <family val="1"/>
    </font>
    <font>
      <sz val="9"/>
      <color theme="1"/>
      <name val="Times New Roman"/>
      <family val="1"/>
    </font>
    <font>
      <sz val="10"/>
      <color rgb="FFFF0000"/>
      <name val="Times New Roman"/>
      <family val="1"/>
    </font>
    <font>
      <sz val="11"/>
      <color theme="0" tint="-0.3499799966812134"/>
      <name val="Times New Roman"/>
      <family val="1"/>
    </font>
    <font>
      <b/>
      <sz val="8"/>
      <color theme="0"/>
      <name val="Times New Roman"/>
      <family val="1"/>
    </font>
    <font>
      <sz val="10"/>
      <color theme="0" tint="-0.1499900072813034"/>
      <name val="Times New Roman"/>
      <family val="1"/>
    </font>
    <font>
      <sz val="12"/>
      <color theme="0" tint="-0.1499900072813034"/>
      <name val="Times New Roman"/>
      <family val="1"/>
    </font>
    <font>
      <sz val="10"/>
      <color theme="0" tint="-0.24997000396251678"/>
      <name val="Times New Roman"/>
      <family val="1"/>
    </font>
    <font>
      <sz val="8"/>
      <color rgb="FFFF0000"/>
      <name val="Times New Roman"/>
      <family val="1"/>
    </font>
    <font>
      <b/>
      <sz val="10"/>
      <color theme="0"/>
      <name val="Times New Roman"/>
      <family val="1"/>
    </font>
    <font>
      <sz val="10"/>
      <color theme="0"/>
      <name val="Times New Roman"/>
      <family val="1"/>
    </font>
    <font>
      <b/>
      <sz val="9"/>
      <color theme="0"/>
      <name val="Times New Roman"/>
      <family val="1"/>
    </font>
    <font>
      <sz val="14"/>
      <color theme="0" tint="-0.4999699890613556"/>
      <name val="Times New Roman"/>
      <family val="1"/>
    </font>
    <font>
      <sz val="14"/>
      <color rgb="FFFF0000"/>
      <name val="Times New Roman"/>
      <family val="1"/>
    </font>
    <font>
      <vertAlign val="superscript"/>
      <sz val="10"/>
      <color theme="0" tint="-0.4999699890613556"/>
      <name val="Times New Roman"/>
      <family val="1"/>
    </font>
    <font>
      <sz val="10"/>
      <color theme="0" tint="-0.4999699890613556"/>
      <name val="Times New Roman"/>
      <family val="1"/>
    </font>
    <font>
      <sz val="8"/>
      <color theme="0" tint="-0.04997999966144562"/>
      <name val="Times New Roman"/>
      <family val="1"/>
    </font>
    <font>
      <sz val="16"/>
      <color rgb="FFFF0000"/>
      <name val="Times New Roman"/>
      <family val="1"/>
    </font>
    <font>
      <b/>
      <sz val="8"/>
      <name val="Arial Cyr"/>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EF9F4"/>
        <bgColor indexed="64"/>
      </patternFill>
    </fill>
    <fill>
      <patternFill patternType="solid">
        <fgColor rgb="FFFFFF00"/>
        <bgColor indexed="64"/>
      </patternFill>
    </fill>
    <fill>
      <patternFill patternType="solid">
        <fgColor rgb="FFCC3300"/>
        <bgColor indexed="64"/>
      </patternFill>
    </fill>
    <fill>
      <patternFill patternType="solid">
        <fgColor indexed="13"/>
        <bgColor indexed="64"/>
      </patternFill>
    </fill>
    <fill>
      <patternFill patternType="solid">
        <fgColor indexed="44"/>
        <bgColor indexed="64"/>
      </patternFill>
    </fill>
    <fill>
      <patternFill patternType="solid">
        <fgColor rgb="FF99CCFF"/>
        <bgColor indexed="64"/>
      </patternFill>
    </fill>
    <fill>
      <patternFill patternType="solid">
        <fgColor indexed="9"/>
        <bgColor indexed="64"/>
      </patternFill>
    </fill>
  </fills>
  <borders count="9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style="hair"/>
      <top style="thin"/>
      <bottom>
        <color indexed="63"/>
      </bottom>
    </border>
    <border>
      <left style="thin"/>
      <right style="thin"/>
      <top style="hair"/>
      <bottom>
        <color indexed="63"/>
      </bottom>
    </border>
    <border>
      <left style="thin"/>
      <right style="thin"/>
      <top>
        <color indexed="63"/>
      </top>
      <bottom style="hair"/>
    </border>
    <border>
      <left style="thin"/>
      <right style="thin"/>
      <top style="hair"/>
      <bottom style="hair"/>
    </border>
    <border>
      <left style="thin"/>
      <right style="thin"/>
      <top>
        <color indexed="63"/>
      </top>
      <bottom>
        <color indexed="63"/>
      </bottom>
    </border>
    <border>
      <left style="thin"/>
      <right style="thin"/>
      <top style="hair"/>
      <bottom style="thin"/>
    </border>
    <border>
      <left style="thin"/>
      <right style="thin"/>
      <top style="thin"/>
      <bottom style="hair"/>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style="hair"/>
    </border>
    <border>
      <left style="thin"/>
      <right style="hair"/>
      <top style="hair"/>
      <bottom style="hair"/>
    </border>
    <border>
      <left style="thin"/>
      <right style="hair"/>
      <top style="hair"/>
      <bottom style="thin"/>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thin"/>
      <right>
        <color indexed="63"/>
      </right>
      <top style="hair"/>
      <bottom style="hair"/>
    </border>
    <border>
      <left style="thin"/>
      <right>
        <color indexed="63"/>
      </right>
      <top style="hair"/>
      <bottom style="thin"/>
    </border>
    <border>
      <left style="hair"/>
      <right>
        <color indexed="63"/>
      </right>
      <top style="hair"/>
      <bottom style="hair"/>
    </border>
    <border>
      <left style="hair"/>
      <right>
        <color indexed="63"/>
      </right>
      <top style="hair"/>
      <bottom>
        <color indexed="63"/>
      </bottom>
    </border>
    <border>
      <left style="hair"/>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color indexed="63"/>
      </top>
      <bottom style="hair"/>
    </border>
    <border>
      <left style="hair"/>
      <right>
        <color indexed="63"/>
      </right>
      <top style="thin"/>
      <bottom style="hair"/>
    </border>
    <border>
      <left>
        <color indexed="63"/>
      </left>
      <right>
        <color indexed="63"/>
      </right>
      <top style="hair"/>
      <bottom>
        <color indexed="63"/>
      </bottom>
    </border>
    <border>
      <left>
        <color indexed="63"/>
      </left>
      <right style="hair"/>
      <top style="hair"/>
      <bottom style="hair"/>
    </border>
    <border>
      <left>
        <color indexed="63"/>
      </left>
      <right style="hair"/>
      <top style="thin"/>
      <bottom style="hair"/>
    </border>
    <border>
      <left style="hair"/>
      <right>
        <color indexed="63"/>
      </right>
      <top style="thin"/>
      <bottom>
        <color indexed="63"/>
      </bottom>
    </border>
    <border>
      <left style="thin"/>
      <right style="thin"/>
      <top style="thin"/>
      <bottom style="thin"/>
    </border>
    <border>
      <left style="hair"/>
      <right style="hair"/>
      <top style="thin"/>
      <bottom>
        <color indexed="63"/>
      </bottom>
    </border>
    <border>
      <left>
        <color indexed="63"/>
      </left>
      <right style="hair"/>
      <top style="thin"/>
      <bottom>
        <color indexed="63"/>
      </bottom>
    </border>
    <border>
      <left style="thin"/>
      <right style="thin"/>
      <top style="thin"/>
      <bottom>
        <color indexed="63"/>
      </bottom>
    </border>
    <border>
      <left style="thin"/>
      <right style="thin"/>
      <top>
        <color indexed="63"/>
      </top>
      <bottom style="thin"/>
    </border>
    <border>
      <left>
        <color indexed="63"/>
      </left>
      <right style="hair"/>
      <top style="hair"/>
      <bottom style="thin"/>
    </border>
    <border>
      <left>
        <color indexed="63"/>
      </left>
      <right style="hair"/>
      <top style="hair"/>
      <bottom>
        <color indexed="63"/>
      </bottom>
    </border>
    <border>
      <left style="thin"/>
      <right style="hair"/>
      <top>
        <color indexed="63"/>
      </top>
      <bottom style="hair"/>
    </border>
    <border>
      <left style="thin"/>
      <right>
        <color indexed="63"/>
      </right>
      <top style="hair"/>
      <bottom>
        <color indexed="63"/>
      </bottom>
    </border>
    <border>
      <left style="hair"/>
      <right style="thin"/>
      <top style="thin"/>
      <bottom>
        <color indexed="63"/>
      </bottom>
    </border>
    <border>
      <left>
        <color indexed="63"/>
      </left>
      <right style="hair"/>
      <top style="thin"/>
      <bottom style="thin"/>
    </border>
    <border>
      <left style="hair"/>
      <right style="hair"/>
      <top>
        <color indexed="63"/>
      </top>
      <bottom style="hair"/>
    </border>
    <border>
      <left style="hair"/>
      <right>
        <color indexed="63"/>
      </right>
      <top>
        <color indexed="63"/>
      </top>
      <bottom>
        <color indexed="63"/>
      </bottom>
    </border>
    <border>
      <left style="thin"/>
      <right>
        <color indexed="63"/>
      </right>
      <top style="thin"/>
      <bottom style="hair"/>
    </border>
    <border>
      <left>
        <color indexed="63"/>
      </left>
      <right>
        <color indexed="63"/>
      </right>
      <top>
        <color indexed="63"/>
      </top>
      <bottom style="hair"/>
    </border>
    <border>
      <left style="thin"/>
      <right style="hair"/>
      <top>
        <color indexed="63"/>
      </top>
      <bottom>
        <color indexed="63"/>
      </bottom>
    </border>
    <border>
      <left style="hair"/>
      <right style="thin"/>
      <top>
        <color indexed="63"/>
      </top>
      <bottom>
        <color indexed="63"/>
      </bottom>
    </border>
    <border>
      <left style="thin"/>
      <right>
        <color indexed="63"/>
      </right>
      <top>
        <color indexed="63"/>
      </top>
      <bottom style="hair"/>
    </border>
    <border>
      <left>
        <color indexed="63"/>
      </left>
      <right style="hair"/>
      <top>
        <color indexed="63"/>
      </top>
      <bottom style="hair"/>
    </border>
    <border>
      <left style="hair"/>
      <right style="hair"/>
      <top>
        <color indexed="63"/>
      </top>
      <bottom>
        <color indexed="63"/>
      </bottom>
    </border>
    <border>
      <left>
        <color indexed="63"/>
      </left>
      <right style="hair"/>
      <top>
        <color indexed="63"/>
      </top>
      <bottom>
        <color indexed="63"/>
      </bottom>
    </border>
    <border>
      <left>
        <color indexed="63"/>
      </left>
      <right style="thin"/>
      <top>
        <color indexed="63"/>
      </top>
      <bottom style="hair"/>
    </border>
    <border>
      <left>
        <color indexed="63"/>
      </left>
      <right>
        <color indexed="63"/>
      </right>
      <top style="thin"/>
      <bottom style="hair"/>
    </border>
    <border>
      <left>
        <color indexed="63"/>
      </left>
      <right>
        <color indexed="63"/>
      </right>
      <top style="hair"/>
      <bottom style="hair"/>
    </border>
    <border>
      <left>
        <color indexed="63"/>
      </left>
      <right style="thin"/>
      <top style="hair"/>
      <bottom style="hair"/>
    </border>
    <border>
      <left>
        <color indexed="63"/>
      </left>
      <right style="hair"/>
      <top>
        <color indexed="63"/>
      </top>
      <bottom style="thin"/>
    </border>
    <border>
      <left>
        <color indexed="63"/>
      </left>
      <right style="thin"/>
      <top style="hair"/>
      <bottom>
        <color indexed="63"/>
      </bottom>
    </border>
    <border>
      <left style="hair"/>
      <right>
        <color indexed="63"/>
      </right>
      <top style="hair"/>
      <bottom style="thin"/>
    </border>
    <border>
      <left>
        <color indexed="63"/>
      </left>
      <right style="thin"/>
      <top style="hair"/>
      <bottom style="thin"/>
    </border>
    <border>
      <left>
        <color indexed="63"/>
      </left>
      <right>
        <color indexed="63"/>
      </right>
      <top style="hair"/>
      <bottom style="thin"/>
    </border>
    <border>
      <left style="hair"/>
      <right>
        <color indexed="63"/>
      </right>
      <top>
        <color indexed="63"/>
      </top>
      <bottom style="hair"/>
    </border>
    <border>
      <left style="hair"/>
      <right style="thin"/>
      <top>
        <color indexed="63"/>
      </top>
      <bottom style="thin"/>
    </border>
    <border>
      <left style="thin"/>
      <right style="hair"/>
      <top>
        <color indexed="63"/>
      </top>
      <bottom style="thin"/>
    </border>
    <border>
      <left style="hair"/>
      <right>
        <color indexed="63"/>
      </right>
      <top>
        <color indexed="63"/>
      </top>
      <bottom style="thin"/>
    </border>
    <border>
      <left style="hair"/>
      <right>
        <color indexed="63"/>
      </right>
      <top style="thin"/>
      <bottom style="thin"/>
    </border>
    <border>
      <left>
        <color indexed="63"/>
      </left>
      <right style="thin"/>
      <top style="thin"/>
      <bottom style="hair"/>
    </border>
    <border>
      <left style="hair"/>
      <right style="hair"/>
      <top>
        <color indexed="63"/>
      </top>
      <bottom style="thin"/>
    </border>
    <border>
      <left>
        <color indexed="63"/>
      </left>
      <right style="dashed"/>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26" borderId="1" applyNumberFormat="0" applyAlignment="0" applyProtection="0"/>
    <xf numFmtId="0" fontId="89" fillId="27" borderId="2" applyNumberFormat="0" applyAlignment="0" applyProtection="0"/>
    <xf numFmtId="0" fontId="90" fillId="27" borderId="1" applyNumberFormat="0" applyAlignment="0" applyProtection="0"/>
    <xf numFmtId="0" fontId="9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2" fillId="0" borderId="3" applyNumberFormat="0" applyFill="0" applyAlignment="0" applyProtection="0"/>
    <xf numFmtId="0" fontId="93" fillId="0" borderId="4" applyNumberFormat="0" applyFill="0" applyAlignment="0" applyProtection="0"/>
    <xf numFmtId="0" fontId="94" fillId="0" borderId="5" applyNumberFormat="0" applyFill="0" applyAlignment="0" applyProtection="0"/>
    <xf numFmtId="0" fontId="94" fillId="0" borderId="0" applyNumberFormat="0" applyFill="0" applyBorder="0" applyAlignment="0" applyProtection="0"/>
    <xf numFmtId="0" fontId="95" fillId="0" borderId="6" applyNumberFormat="0" applyFill="0" applyAlignment="0" applyProtection="0"/>
    <xf numFmtId="0" fontId="96" fillId="28" borderId="7" applyNumberFormat="0" applyAlignment="0" applyProtection="0"/>
    <xf numFmtId="0" fontId="97" fillId="0" borderId="0" applyNumberFormat="0" applyFill="0" applyBorder="0" applyAlignment="0" applyProtection="0"/>
    <xf numFmtId="0" fontId="98" fillId="29" borderId="0" applyNumberFormat="0" applyBorder="0" applyAlignment="0" applyProtection="0"/>
    <xf numFmtId="0" fontId="21" fillId="0" borderId="0">
      <alignment/>
      <protection/>
    </xf>
    <xf numFmtId="0" fontId="99" fillId="0" borderId="0" applyNumberFormat="0" applyFill="0" applyBorder="0" applyAlignment="0" applyProtection="0"/>
    <xf numFmtId="0" fontId="100" fillId="30" borderId="0" applyNumberFormat="0" applyBorder="0" applyAlignment="0" applyProtection="0"/>
    <xf numFmtId="0" fontId="10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102" fillId="0" borderId="9" applyNumberFormat="0" applyFill="0" applyAlignment="0" applyProtection="0"/>
    <xf numFmtId="0" fontId="10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4" fillId="32" borderId="0" applyNumberFormat="0" applyBorder="0" applyAlignment="0" applyProtection="0"/>
  </cellStyleXfs>
  <cellXfs count="1057">
    <xf numFmtId="0" fontId="0" fillId="0" borderId="0" xfId="0" applyAlignment="1">
      <alignment/>
    </xf>
    <xf numFmtId="0" fontId="2" fillId="0" borderId="0" xfId="0" applyFont="1" applyAlignment="1">
      <alignment horizontal="center" vertical="center"/>
    </xf>
    <xf numFmtId="0" fontId="3" fillId="0" borderId="0" xfId="0" applyFont="1" applyAlignment="1">
      <alignment/>
    </xf>
    <xf numFmtId="0" fontId="4" fillId="0" borderId="0" xfId="0" applyFont="1" applyAlignment="1">
      <alignment/>
    </xf>
    <xf numFmtId="0" fontId="6" fillId="0" borderId="0" xfId="0" applyFont="1" applyAlignment="1">
      <alignment/>
    </xf>
    <xf numFmtId="0" fontId="7" fillId="0" borderId="10" xfId="0" applyFont="1" applyBorder="1" applyAlignment="1">
      <alignment horizontal="center" vertical="center"/>
    </xf>
    <xf numFmtId="0" fontId="3" fillId="0" borderId="0" xfId="0" applyFont="1" applyAlignment="1">
      <alignment/>
    </xf>
    <xf numFmtId="0" fontId="0" fillId="0" borderId="0" xfId="0" applyAlignment="1">
      <alignment/>
    </xf>
    <xf numFmtId="0" fontId="11" fillId="0" borderId="0" xfId="0" applyFont="1" applyAlignment="1">
      <alignment/>
    </xf>
    <xf numFmtId="0" fontId="11" fillId="0" borderId="0" xfId="0" applyFont="1" applyAlignment="1">
      <alignment horizontal="center"/>
    </xf>
    <xf numFmtId="0" fontId="11" fillId="0" borderId="11" xfId="0" applyFont="1" applyBorder="1" applyAlignment="1">
      <alignment/>
    </xf>
    <xf numFmtId="0" fontId="11" fillId="0" borderId="0" xfId="0" applyFont="1" applyBorder="1" applyAlignment="1">
      <alignment horizontal="center"/>
    </xf>
    <xf numFmtId="0" fontId="11" fillId="0" borderId="12" xfId="0" applyFont="1" applyBorder="1" applyAlignment="1">
      <alignment/>
    </xf>
    <xf numFmtId="0" fontId="11" fillId="0" borderId="13" xfId="0" applyFont="1" applyBorder="1" applyAlignment="1">
      <alignment horizontal="center"/>
    </xf>
    <xf numFmtId="0" fontId="11" fillId="0" borderId="14" xfId="0" applyFont="1" applyBorder="1" applyAlignment="1">
      <alignment/>
    </xf>
    <xf numFmtId="0" fontId="11" fillId="0" borderId="15" xfId="0" applyFont="1" applyBorder="1" applyAlignment="1">
      <alignment horizontal="center"/>
    </xf>
    <xf numFmtId="0" fontId="11" fillId="0" borderId="16" xfId="0" applyFont="1" applyBorder="1" applyAlignment="1">
      <alignment/>
    </xf>
    <xf numFmtId="0" fontId="11" fillId="0" borderId="10" xfId="0" applyFont="1" applyBorder="1" applyAlignment="1">
      <alignment horizontal="center"/>
    </xf>
    <xf numFmtId="0" fontId="11" fillId="0" borderId="17" xfId="0" applyFont="1" applyBorder="1" applyAlignment="1">
      <alignment vertical="center"/>
    </xf>
    <xf numFmtId="0" fontId="11" fillId="0" borderId="18" xfId="0" applyFont="1" applyBorder="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0" fontId="1" fillId="0" borderId="0" xfId="0" applyFont="1" applyAlignment="1">
      <alignment/>
    </xf>
    <xf numFmtId="0" fontId="3" fillId="0" borderId="13" xfId="0" applyFont="1" applyBorder="1" applyAlignment="1">
      <alignment/>
    </xf>
    <xf numFmtId="0" fontId="6" fillId="0" borderId="13" xfId="0" applyFont="1" applyBorder="1" applyAlignment="1">
      <alignment vertical="center"/>
    </xf>
    <xf numFmtId="0" fontId="4" fillId="0" borderId="0" xfId="0" applyFont="1" applyBorder="1" applyAlignment="1">
      <alignment vertical="center"/>
    </xf>
    <xf numFmtId="0" fontId="8" fillId="0" borderId="0" xfId="0" applyFont="1" applyAlignment="1">
      <alignment/>
    </xf>
    <xf numFmtId="0" fontId="1" fillId="0" borderId="0" xfId="0" applyFont="1" applyBorder="1" applyAlignment="1">
      <alignment/>
    </xf>
    <xf numFmtId="0" fontId="16" fillId="0" borderId="21" xfId="0" applyFont="1" applyBorder="1" applyAlignment="1">
      <alignment horizontal="center" vertical="center"/>
    </xf>
    <xf numFmtId="0" fontId="1" fillId="0" borderId="0" xfId="0" applyFont="1" applyAlignment="1">
      <alignment vertical="center"/>
    </xf>
    <xf numFmtId="0" fontId="8" fillId="0" borderId="0" xfId="0" applyFont="1" applyAlignment="1">
      <alignment/>
    </xf>
    <xf numFmtId="0" fontId="4"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2" xfId="0" applyFont="1" applyBorder="1" applyAlignment="1">
      <alignment horizontal="center" vertical="center"/>
    </xf>
    <xf numFmtId="0" fontId="4" fillId="33" borderId="27" xfId="0" applyFont="1" applyFill="1" applyBorder="1" applyAlignment="1">
      <alignment horizontal="center"/>
    </xf>
    <xf numFmtId="0" fontId="4" fillId="33" borderId="24" xfId="0" applyFont="1" applyFill="1" applyBorder="1" applyAlignment="1">
      <alignment horizontal="center"/>
    </xf>
    <xf numFmtId="0" fontId="4" fillId="33" borderId="22" xfId="0" applyFont="1" applyFill="1" applyBorder="1" applyAlignment="1">
      <alignment horizontal="center"/>
    </xf>
    <xf numFmtId="0" fontId="1" fillId="0" borderId="0" xfId="0" applyFont="1" applyAlignment="1">
      <alignment/>
    </xf>
    <xf numFmtId="0" fontId="8" fillId="0" borderId="28" xfId="0" applyFont="1" applyBorder="1" applyAlignment="1">
      <alignment horizontal="center"/>
    </xf>
    <xf numFmtId="0" fontId="8" fillId="0" borderId="29" xfId="0" applyFont="1" applyBorder="1" applyAlignment="1">
      <alignment horizontal="center"/>
    </xf>
    <xf numFmtId="0" fontId="8" fillId="0" borderId="30" xfId="0" applyFont="1" applyBorder="1" applyAlignment="1">
      <alignment horizontal="center"/>
    </xf>
    <xf numFmtId="0" fontId="11" fillId="0" borderId="31" xfId="0" applyFont="1" applyBorder="1" applyAlignment="1">
      <alignment vertical="center"/>
    </xf>
    <xf numFmtId="0" fontId="11" fillId="0" borderId="32" xfId="0" applyFont="1" applyBorder="1" applyAlignment="1">
      <alignment vertical="center"/>
    </xf>
    <xf numFmtId="0" fontId="11" fillId="0" borderId="33" xfId="0" applyFont="1" applyBorder="1" applyAlignment="1">
      <alignment vertical="center"/>
    </xf>
    <xf numFmtId="0" fontId="11" fillId="0" borderId="28" xfId="0" applyFont="1" applyBorder="1" applyAlignment="1">
      <alignment horizontal="right"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0" borderId="29" xfId="0" applyFont="1" applyBorder="1" applyAlignment="1">
      <alignment horizontal="center" vertical="center"/>
    </xf>
    <xf numFmtId="0" fontId="11" fillId="0" borderId="0" xfId="0" applyFont="1" applyAlignment="1">
      <alignment vertical="center"/>
    </xf>
    <xf numFmtId="0" fontId="11" fillId="0" borderId="38" xfId="0" applyFont="1" applyBorder="1" applyAlignment="1">
      <alignment horizontal="center" vertical="center" wrapText="1"/>
    </xf>
    <xf numFmtId="0" fontId="6" fillId="0" borderId="0" xfId="0" applyFont="1" applyBorder="1" applyAlignment="1">
      <alignment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19" fillId="0" borderId="34" xfId="0" applyFont="1" applyBorder="1" applyAlignment="1">
      <alignment horizontal="center" vertical="center"/>
    </xf>
    <xf numFmtId="0" fontId="7" fillId="0" borderId="16" xfId="0" applyFont="1" applyBorder="1" applyAlignment="1">
      <alignment horizontal="center" vertical="center"/>
    </xf>
    <xf numFmtId="0" fontId="3" fillId="0" borderId="36"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xf>
    <xf numFmtId="0" fontId="3" fillId="0" borderId="33" xfId="0" applyFont="1" applyBorder="1" applyAlignment="1">
      <alignment horizontal="center" vertical="center"/>
    </xf>
    <xf numFmtId="0" fontId="3" fillId="0" borderId="39" xfId="0" applyFont="1" applyBorder="1" applyAlignment="1">
      <alignment horizontal="center"/>
    </xf>
    <xf numFmtId="0" fontId="3" fillId="0" borderId="13" xfId="0" applyFont="1" applyBorder="1" applyAlignment="1">
      <alignment horizontal="center"/>
    </xf>
    <xf numFmtId="0" fontId="0" fillId="0" borderId="0" xfId="0" applyAlignment="1">
      <alignment horizont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13" fillId="0" borderId="15" xfId="0" applyFont="1" applyBorder="1" applyAlignment="1">
      <alignment vertical="center" wrapText="1"/>
    </xf>
    <xf numFmtId="0" fontId="3" fillId="0" borderId="44" xfId="0" applyFont="1" applyBorder="1" applyAlignment="1">
      <alignment horizontal="center"/>
    </xf>
    <xf numFmtId="0" fontId="19" fillId="0" borderId="35" xfId="0" applyFont="1" applyBorder="1" applyAlignment="1">
      <alignment horizontal="center" vertical="center"/>
    </xf>
    <xf numFmtId="0" fontId="8" fillId="0" borderId="37" xfId="0" applyFont="1" applyBorder="1" applyAlignment="1">
      <alignment horizontal="center" vertical="center"/>
    </xf>
    <xf numFmtId="0" fontId="8" fillId="0" borderId="39" xfId="0" applyFont="1" applyBorder="1" applyAlignment="1">
      <alignment horizontal="center" vertical="center"/>
    </xf>
    <xf numFmtId="0" fontId="8" fillId="0" borderId="35" xfId="0" applyFont="1" applyBorder="1" applyAlignment="1">
      <alignment horizontal="center" vertical="center"/>
    </xf>
    <xf numFmtId="0" fontId="7" fillId="0" borderId="31"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4" xfId="0" applyFont="1" applyBorder="1" applyAlignment="1">
      <alignment horizontal="center" vertical="center"/>
    </xf>
    <xf numFmtId="0" fontId="8" fillId="0" borderId="47" xfId="0" applyFont="1" applyBorder="1" applyAlignment="1">
      <alignment horizontal="center" vertical="center"/>
    </xf>
    <xf numFmtId="0" fontId="18" fillId="0" borderId="37" xfId="0" applyFont="1" applyBorder="1" applyAlignment="1">
      <alignment horizontal="center"/>
    </xf>
    <xf numFmtId="0" fontId="3" fillId="0" borderId="48" xfId="0" applyFont="1" applyBorder="1" applyAlignment="1">
      <alignment horizontal="center" vertical="center"/>
    </xf>
    <xf numFmtId="0" fontId="8" fillId="0" borderId="38" xfId="0" applyFont="1" applyBorder="1" applyAlignment="1">
      <alignment horizontal="center" vertical="center"/>
    </xf>
    <xf numFmtId="0" fontId="18" fillId="0" borderId="36" xfId="0" applyFont="1" applyBorder="1" applyAlignment="1">
      <alignment horizontal="center" vertical="center"/>
    </xf>
    <xf numFmtId="0" fontId="18" fillId="0" borderId="38" xfId="0" applyFont="1" applyBorder="1" applyAlignment="1">
      <alignment horizontal="center" vertical="center"/>
    </xf>
    <xf numFmtId="0" fontId="18" fillId="0" borderId="39" xfId="0" applyFont="1" applyBorder="1" applyAlignment="1">
      <alignment horizontal="center"/>
    </xf>
    <xf numFmtId="0" fontId="13" fillId="0" borderId="31" xfId="0" applyFont="1" applyBorder="1" applyAlignment="1">
      <alignment horizontal="center" vertical="center"/>
    </xf>
    <xf numFmtId="0" fontId="13" fillId="0" borderId="34" xfId="0" applyFont="1" applyBorder="1" applyAlignment="1">
      <alignment vertical="center"/>
    </xf>
    <xf numFmtId="0" fontId="13" fillId="0" borderId="35" xfId="0" applyFont="1" applyBorder="1" applyAlignment="1">
      <alignment horizontal="center" vertical="center"/>
    </xf>
    <xf numFmtId="0" fontId="13" fillId="0" borderId="32" xfId="0" applyFont="1" applyBorder="1" applyAlignment="1">
      <alignment horizontal="center" vertical="center"/>
    </xf>
    <xf numFmtId="0" fontId="13" fillId="0" borderId="36" xfId="0" applyFont="1" applyBorder="1" applyAlignment="1">
      <alignment vertical="center"/>
    </xf>
    <xf numFmtId="0" fontId="13" fillId="0" borderId="37" xfId="0" applyFont="1" applyBorder="1" applyAlignment="1">
      <alignment horizontal="center" vertical="center"/>
    </xf>
    <xf numFmtId="0" fontId="13" fillId="0" borderId="33" xfId="0" applyFont="1" applyBorder="1" applyAlignment="1">
      <alignment horizontal="center" vertical="center"/>
    </xf>
    <xf numFmtId="0" fontId="13" fillId="0" borderId="39" xfId="0" applyFont="1" applyBorder="1" applyAlignment="1">
      <alignment horizontal="center" vertical="center"/>
    </xf>
    <xf numFmtId="0" fontId="13" fillId="0" borderId="36" xfId="0" applyFont="1" applyBorder="1" applyAlignment="1">
      <alignment horizontal="center" vertical="center"/>
    </xf>
    <xf numFmtId="0" fontId="13" fillId="0" borderId="38" xfId="0" applyFont="1" applyBorder="1" applyAlignment="1">
      <alignment horizontal="center" vertical="center"/>
    </xf>
    <xf numFmtId="0" fontId="13" fillId="0" borderId="34" xfId="0" applyFont="1" applyBorder="1" applyAlignment="1">
      <alignment horizontal="center" vertical="center"/>
    </xf>
    <xf numFmtId="0" fontId="13" fillId="0" borderId="20" xfId="0" applyFont="1" applyBorder="1" applyAlignment="1">
      <alignment horizontal="center" textRotation="90" wrapText="1"/>
    </xf>
    <xf numFmtId="0" fontId="14" fillId="0" borderId="36" xfId="0" applyFont="1" applyBorder="1" applyAlignment="1">
      <alignment horizontal="center" vertical="center"/>
    </xf>
    <xf numFmtId="0" fontId="8" fillId="0" borderId="38" xfId="0" applyFont="1" applyBorder="1" applyAlignment="1">
      <alignment vertical="center"/>
    </xf>
    <xf numFmtId="0" fontId="3" fillId="0" borderId="36" xfId="0" applyFont="1" applyBorder="1" applyAlignment="1">
      <alignment horizontal="center"/>
    </xf>
    <xf numFmtId="0" fontId="3" fillId="0" borderId="38" xfId="0" applyFont="1" applyBorder="1" applyAlignment="1">
      <alignment horizontal="center"/>
    </xf>
    <xf numFmtId="0" fontId="18" fillId="0" borderId="36" xfId="0" applyFont="1" applyBorder="1" applyAlignment="1">
      <alignment horizontal="center"/>
    </xf>
    <xf numFmtId="0" fontId="18" fillId="0" borderId="38" xfId="0" applyFont="1" applyBorder="1" applyAlignment="1">
      <alignment horizontal="center"/>
    </xf>
    <xf numFmtId="0" fontId="14" fillId="0" borderId="36" xfId="0" applyFont="1" applyBorder="1" applyAlignment="1">
      <alignment horizontal="center"/>
    </xf>
    <xf numFmtId="0" fontId="14" fillId="0" borderId="37" xfId="0" applyFont="1" applyBorder="1" applyAlignment="1">
      <alignment horizontal="center"/>
    </xf>
    <xf numFmtId="0" fontId="14" fillId="0" borderId="38" xfId="0" applyFont="1" applyBorder="1" applyAlignment="1">
      <alignment horizontal="center" vertical="center"/>
    </xf>
    <xf numFmtId="0" fontId="14" fillId="0" borderId="38" xfId="0" applyFont="1" applyBorder="1" applyAlignment="1">
      <alignment horizontal="center"/>
    </xf>
    <xf numFmtId="0" fontId="14" fillId="0" borderId="39" xfId="0" applyFont="1" applyBorder="1" applyAlignment="1">
      <alignment horizontal="center"/>
    </xf>
    <xf numFmtId="0" fontId="105" fillId="0" borderId="34" xfId="0" applyFont="1" applyBorder="1" applyAlignment="1">
      <alignment horizontal="center" vertical="center"/>
    </xf>
    <xf numFmtId="0" fontId="105" fillId="0" borderId="35" xfId="0" applyFont="1" applyBorder="1" applyAlignment="1">
      <alignment horizontal="center" vertical="center"/>
    </xf>
    <xf numFmtId="0" fontId="20" fillId="0" borderId="33" xfId="0" applyFont="1" applyBorder="1" applyAlignment="1">
      <alignment horizontal="center" vertical="center"/>
    </xf>
    <xf numFmtId="0" fontId="20" fillId="0" borderId="38" xfId="0" applyFont="1" applyBorder="1" applyAlignment="1">
      <alignment horizontal="center" vertical="center"/>
    </xf>
    <xf numFmtId="0" fontId="8" fillId="34" borderId="49" xfId="0" applyFont="1" applyFill="1" applyBorder="1" applyAlignment="1">
      <alignment horizontal="center"/>
    </xf>
    <xf numFmtId="0" fontId="3" fillId="0" borderId="0" xfId="0" applyFont="1" applyBorder="1" applyAlignment="1">
      <alignment/>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8" fillId="33" borderId="0" xfId="0" applyFont="1" applyFill="1" applyAlignment="1">
      <alignment/>
    </xf>
    <xf numFmtId="0" fontId="1" fillId="33" borderId="0" xfId="0" applyFont="1" applyFill="1" applyAlignment="1">
      <alignment/>
    </xf>
    <xf numFmtId="1" fontId="19" fillId="33" borderId="50" xfId="0" applyNumberFormat="1" applyFont="1" applyFill="1" applyBorder="1" applyAlignment="1">
      <alignment horizontal="center" vertical="center"/>
    </xf>
    <xf numFmtId="1" fontId="19" fillId="33" borderId="51" xfId="0" applyNumberFormat="1" applyFont="1" applyFill="1" applyBorder="1" applyAlignment="1">
      <alignment horizontal="center" vertical="center"/>
    </xf>
    <xf numFmtId="1" fontId="19" fillId="33" borderId="52" xfId="0" applyNumberFormat="1" applyFont="1" applyFill="1" applyBorder="1" applyAlignment="1">
      <alignment horizontal="center" vertical="center"/>
    </xf>
    <xf numFmtId="1" fontId="19" fillId="33" borderId="45" xfId="0" applyNumberFormat="1" applyFont="1" applyFill="1" applyBorder="1" applyAlignment="1">
      <alignment horizontal="center" vertical="center"/>
    </xf>
    <xf numFmtId="1" fontId="13" fillId="0" borderId="32" xfId="0" applyNumberFormat="1" applyFont="1" applyBorder="1" applyAlignment="1">
      <alignment horizontal="center" vertical="center"/>
    </xf>
    <xf numFmtId="0" fontId="3" fillId="0" borderId="53" xfId="0" applyFont="1" applyBorder="1" applyAlignment="1">
      <alignment horizontal="center" vertical="center"/>
    </xf>
    <xf numFmtId="0" fontId="8" fillId="0" borderId="54" xfId="0" applyFont="1" applyBorder="1" applyAlignment="1">
      <alignment horizontal="center" vertical="center"/>
    </xf>
    <xf numFmtId="1" fontId="13" fillId="0" borderId="36" xfId="0" applyNumberFormat="1" applyFont="1" applyBorder="1" applyAlignment="1">
      <alignment horizontal="center" vertical="center"/>
    </xf>
    <xf numFmtId="1" fontId="13" fillId="0" borderId="37" xfId="0" applyNumberFormat="1"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vertical="center"/>
    </xf>
    <xf numFmtId="0" fontId="3" fillId="0" borderId="39" xfId="0" applyFont="1" applyBorder="1" applyAlignment="1">
      <alignment horizontal="center" vertical="center"/>
    </xf>
    <xf numFmtId="0" fontId="3" fillId="0" borderId="0" xfId="0" applyFont="1" applyBorder="1" applyAlignment="1">
      <alignment/>
    </xf>
    <xf numFmtId="1" fontId="19" fillId="33" borderId="55" xfId="0" applyNumberFormat="1" applyFont="1" applyFill="1" applyBorder="1" applyAlignment="1">
      <alignment horizontal="center" vertical="center"/>
    </xf>
    <xf numFmtId="0" fontId="3" fillId="0" borderId="0" xfId="53" applyFont="1">
      <alignment/>
      <protection/>
    </xf>
    <xf numFmtId="0" fontId="18" fillId="0" borderId="0" xfId="53" applyFont="1" applyAlignment="1">
      <alignment/>
      <protection/>
    </xf>
    <xf numFmtId="0" fontId="21" fillId="0" borderId="0" xfId="53" applyBorder="1">
      <alignment/>
      <protection/>
    </xf>
    <xf numFmtId="0" fontId="14" fillId="0" borderId="56" xfId="53" applyFont="1" applyBorder="1" applyAlignment="1">
      <alignment horizontal="center" vertical="center"/>
      <protection/>
    </xf>
    <xf numFmtId="0" fontId="3" fillId="0" borderId="56" xfId="53" applyFont="1" applyBorder="1" applyAlignment="1">
      <alignment horizontal="center" vertical="center"/>
      <protection/>
    </xf>
    <xf numFmtId="0" fontId="14" fillId="0" borderId="57" xfId="53" applyFont="1" applyBorder="1" applyAlignment="1">
      <alignment horizontal="center" vertical="center"/>
      <protection/>
    </xf>
    <xf numFmtId="0" fontId="3" fillId="0" borderId="57" xfId="53" applyFont="1" applyBorder="1" applyAlignment="1">
      <alignment horizontal="center" vertical="center"/>
      <protection/>
    </xf>
    <xf numFmtId="0" fontId="8" fillId="0" borderId="27" xfId="53" applyFont="1" applyBorder="1" applyAlignment="1">
      <alignment horizontal="center" vertical="center"/>
      <protection/>
    </xf>
    <xf numFmtId="0" fontId="8" fillId="0" borderId="25" xfId="53" applyFont="1" applyBorder="1" applyAlignment="1">
      <alignment horizontal="center" vertical="center"/>
      <protection/>
    </xf>
    <xf numFmtId="0" fontId="3" fillId="0" borderId="35" xfId="53" applyFont="1" applyBorder="1" applyAlignment="1">
      <alignment horizontal="center" vertical="center" wrapText="1"/>
      <protection/>
    </xf>
    <xf numFmtId="0" fontId="3" fillId="26" borderId="50" xfId="0" applyFont="1" applyFill="1" applyBorder="1" applyAlignment="1">
      <alignment/>
    </xf>
    <xf numFmtId="0" fontId="3" fillId="26" borderId="36" xfId="0" applyFont="1" applyFill="1" applyBorder="1" applyAlignment="1">
      <alignment/>
    </xf>
    <xf numFmtId="0" fontId="3" fillId="0" borderId="36" xfId="0" applyFont="1" applyFill="1" applyBorder="1" applyAlignment="1">
      <alignment horizontal="center" vertical="center"/>
    </xf>
    <xf numFmtId="0" fontId="3" fillId="26" borderId="34" xfId="0" applyFont="1" applyFill="1" applyBorder="1" applyAlignment="1">
      <alignment/>
    </xf>
    <xf numFmtId="0" fontId="22" fillId="35" borderId="34" xfId="0" applyFont="1" applyFill="1" applyBorder="1" applyAlignment="1">
      <alignment horizontal="center" vertical="center"/>
    </xf>
    <xf numFmtId="0" fontId="3" fillId="26" borderId="36" xfId="0" applyFont="1" applyFill="1" applyBorder="1" applyAlignment="1">
      <alignment horizontal="center" vertical="center"/>
    </xf>
    <xf numFmtId="0" fontId="11" fillId="36" borderId="36" xfId="0" applyFont="1" applyFill="1" applyBorder="1" applyAlignment="1">
      <alignment horizontal="center" vertical="center"/>
    </xf>
    <xf numFmtId="0" fontId="11" fillId="36" borderId="37" xfId="0" applyFont="1" applyFill="1" applyBorder="1" applyAlignment="1">
      <alignment horizontal="center" vertical="center"/>
    </xf>
    <xf numFmtId="0" fontId="3" fillId="0" borderId="37" xfId="53" applyFont="1" applyBorder="1" applyAlignment="1">
      <alignment horizontal="center" vertical="center" wrapText="1"/>
      <protection/>
    </xf>
    <xf numFmtId="0" fontId="22" fillId="37" borderId="36" xfId="0" applyFont="1" applyFill="1" applyBorder="1" applyAlignment="1">
      <alignment horizontal="center" vertical="center"/>
    </xf>
    <xf numFmtId="0" fontId="22" fillId="38" borderId="37" xfId="0" applyFont="1" applyFill="1" applyBorder="1" applyAlignment="1">
      <alignment horizontal="center" vertical="center"/>
    </xf>
    <xf numFmtId="0" fontId="22" fillId="38" borderId="36" xfId="0" applyFont="1" applyFill="1" applyBorder="1" applyAlignment="1">
      <alignment horizontal="center" vertical="center"/>
    </xf>
    <xf numFmtId="0" fontId="3" fillId="0" borderId="39" xfId="53" applyFont="1" applyBorder="1" applyAlignment="1">
      <alignment horizontal="center" vertical="center" wrapText="1"/>
      <protection/>
    </xf>
    <xf numFmtId="0" fontId="3" fillId="26" borderId="58" xfId="0" applyFont="1" applyFill="1" applyBorder="1" applyAlignment="1">
      <alignment/>
    </xf>
    <xf numFmtId="0" fontId="3" fillId="26" borderId="38" xfId="0" applyFont="1" applyFill="1" applyBorder="1" applyAlignment="1">
      <alignment/>
    </xf>
    <xf numFmtId="0" fontId="3" fillId="0" borderId="38" xfId="0" applyFont="1" applyFill="1" applyBorder="1" applyAlignment="1">
      <alignment horizontal="center" vertical="center"/>
    </xf>
    <xf numFmtId="0" fontId="11" fillId="36" borderId="38" xfId="0" applyFont="1" applyFill="1" applyBorder="1" applyAlignment="1">
      <alignment horizontal="center" vertical="center"/>
    </xf>
    <xf numFmtId="0" fontId="22" fillId="35" borderId="26" xfId="0" applyFont="1" applyFill="1" applyBorder="1" applyAlignment="1">
      <alignment horizontal="center" vertical="center"/>
    </xf>
    <xf numFmtId="0" fontId="22" fillId="38" borderId="38" xfId="0" applyFont="1" applyFill="1" applyBorder="1" applyAlignment="1">
      <alignment horizontal="center" vertical="center"/>
    </xf>
    <xf numFmtId="0" fontId="22" fillId="39" borderId="38" xfId="0" applyFont="1" applyFill="1" applyBorder="1" applyAlignment="1">
      <alignment horizontal="center" vertical="center"/>
    </xf>
    <xf numFmtId="0" fontId="3" fillId="0" borderId="36" xfId="0" applyFont="1" applyBorder="1" applyAlignment="1">
      <alignment/>
    </xf>
    <xf numFmtId="0" fontId="0" fillId="0" borderId="36" xfId="0" applyBorder="1" applyAlignment="1">
      <alignment/>
    </xf>
    <xf numFmtId="0" fontId="3" fillId="33" borderId="36" xfId="0" applyFont="1" applyFill="1" applyBorder="1" applyAlignment="1">
      <alignment vertical="center"/>
    </xf>
    <xf numFmtId="0" fontId="23" fillId="33" borderId="36" xfId="0" applyFont="1" applyFill="1" applyBorder="1" applyAlignment="1">
      <alignment vertical="center"/>
    </xf>
    <xf numFmtId="0" fontId="0" fillId="0" borderId="0" xfId="0" applyBorder="1" applyAlignment="1">
      <alignment/>
    </xf>
    <xf numFmtId="0" fontId="3" fillId="33" borderId="50" xfId="0" applyFont="1" applyFill="1" applyBorder="1" applyAlignment="1">
      <alignment vertical="center"/>
    </xf>
    <xf numFmtId="0" fontId="0" fillId="0" borderId="37" xfId="0" applyBorder="1" applyAlignment="1">
      <alignment/>
    </xf>
    <xf numFmtId="0" fontId="3" fillId="0" borderId="38" xfId="0" applyFont="1" applyBorder="1" applyAlignment="1">
      <alignment/>
    </xf>
    <xf numFmtId="0" fontId="0" fillId="0" borderId="38" xfId="0" applyBorder="1" applyAlignment="1">
      <alignment/>
    </xf>
    <xf numFmtId="0" fontId="23" fillId="0" borderId="38" xfId="0" applyFont="1" applyFill="1" applyBorder="1" applyAlignment="1">
      <alignment vertical="center"/>
    </xf>
    <xf numFmtId="0" fontId="22" fillId="33" borderId="39" xfId="0" applyFont="1" applyFill="1" applyBorder="1" applyAlignment="1">
      <alignment horizontal="center" vertical="center"/>
    </xf>
    <xf numFmtId="0" fontId="3" fillId="0" borderId="31" xfId="53" applyFont="1" applyBorder="1" applyAlignment="1">
      <alignment horizontal="left" vertical="center"/>
      <protection/>
    </xf>
    <xf numFmtId="0" fontId="25" fillId="26" borderId="34" xfId="53" applyFont="1" applyFill="1" applyBorder="1">
      <alignment/>
      <protection/>
    </xf>
    <xf numFmtId="0" fontId="3" fillId="0" borderId="34" xfId="53" applyFont="1" applyFill="1" applyBorder="1" applyAlignment="1">
      <alignment horizontal="center" vertical="center"/>
      <protection/>
    </xf>
    <xf numFmtId="0" fontId="11" fillId="36" borderId="34" xfId="53" applyFont="1" applyFill="1" applyBorder="1" applyAlignment="1">
      <alignment horizontal="center" vertical="center"/>
      <protection/>
    </xf>
    <xf numFmtId="0" fontId="3" fillId="0" borderId="34" xfId="53" applyFont="1" applyBorder="1" applyAlignment="1">
      <alignment horizontal="center" vertical="center"/>
      <protection/>
    </xf>
    <xf numFmtId="0" fontId="3" fillId="26" borderId="34" xfId="53" applyFont="1" applyFill="1" applyBorder="1">
      <alignment/>
      <protection/>
    </xf>
    <xf numFmtId="0" fontId="3" fillId="26" borderId="34" xfId="53" applyFont="1" applyFill="1" applyBorder="1" applyAlignment="1">
      <alignment horizontal="center" vertical="center"/>
      <protection/>
    </xf>
    <xf numFmtId="0" fontId="11" fillId="36" borderId="35" xfId="53" applyFont="1" applyFill="1" applyBorder="1" applyAlignment="1">
      <alignment horizontal="center" vertical="center"/>
      <protection/>
    </xf>
    <xf numFmtId="0" fontId="106" fillId="0" borderId="34" xfId="0" applyFont="1" applyBorder="1" applyAlignment="1">
      <alignment/>
    </xf>
    <xf numFmtId="0" fontId="106" fillId="0" borderId="35" xfId="0" applyFont="1" applyBorder="1" applyAlignment="1">
      <alignment/>
    </xf>
    <xf numFmtId="0" fontId="3" fillId="0" borderId="32" xfId="53" applyFont="1" applyBorder="1" applyAlignment="1">
      <alignment horizontal="left" vertical="center"/>
      <protection/>
    </xf>
    <xf numFmtId="0" fontId="106" fillId="0" borderId="36" xfId="0" applyFont="1" applyBorder="1" applyAlignment="1">
      <alignment/>
    </xf>
    <xf numFmtId="0" fontId="106" fillId="0" borderId="37" xfId="0" applyFont="1" applyBorder="1" applyAlignment="1">
      <alignment/>
    </xf>
    <xf numFmtId="0" fontId="3" fillId="0" borderId="28" xfId="53" applyFont="1" applyBorder="1" applyAlignment="1">
      <alignment horizontal="left" vertical="center"/>
      <protection/>
    </xf>
    <xf numFmtId="0" fontId="25" fillId="26" borderId="29" xfId="53" applyFont="1" applyFill="1" applyBorder="1">
      <alignment/>
      <protection/>
    </xf>
    <xf numFmtId="0" fontId="3" fillId="0" borderId="29" xfId="53" applyFont="1" applyFill="1" applyBorder="1" applyAlignment="1">
      <alignment horizontal="center" vertical="center"/>
      <protection/>
    </xf>
    <xf numFmtId="0" fontId="11" fillId="36" borderId="29" xfId="53" applyFont="1" applyFill="1" applyBorder="1" applyAlignment="1">
      <alignment horizontal="center" vertical="center"/>
      <protection/>
    </xf>
    <xf numFmtId="0" fontId="3" fillId="0" borderId="29" xfId="53" applyFont="1" applyBorder="1" applyAlignment="1">
      <alignment horizontal="center" vertical="center"/>
      <protection/>
    </xf>
    <xf numFmtId="0" fontId="3" fillId="26" borderId="29" xfId="53" applyFont="1" applyFill="1" applyBorder="1">
      <alignment/>
      <protection/>
    </xf>
    <xf numFmtId="0" fontId="3" fillId="26" borderId="29" xfId="53" applyFont="1" applyFill="1" applyBorder="1" applyAlignment="1">
      <alignment horizontal="center" vertical="center"/>
      <protection/>
    </xf>
    <xf numFmtId="0" fontId="11" fillId="36" borderId="30" xfId="53" applyFont="1" applyFill="1" applyBorder="1" applyAlignment="1">
      <alignment horizontal="center" vertical="center"/>
      <protection/>
    </xf>
    <xf numFmtId="0" fontId="18" fillId="0" borderId="0" xfId="0" applyFont="1" applyBorder="1" applyAlignment="1">
      <alignment/>
    </xf>
    <xf numFmtId="0" fontId="3" fillId="26" borderId="53" xfId="0" applyFont="1" applyFill="1" applyBorder="1" applyAlignment="1">
      <alignment/>
    </xf>
    <xf numFmtId="0" fontId="11" fillId="36" borderId="53" xfId="0" applyFont="1" applyFill="1" applyBorder="1" applyAlignment="1">
      <alignment horizontal="center" vertical="center"/>
    </xf>
    <xf numFmtId="0" fontId="26" fillId="35" borderId="53" xfId="0" applyFont="1" applyFill="1" applyBorder="1" applyAlignment="1">
      <alignment horizontal="center" vertical="center"/>
    </xf>
    <xf numFmtId="0" fontId="22" fillId="35" borderId="53" xfId="0" applyFont="1" applyFill="1" applyBorder="1" applyAlignment="1">
      <alignment horizontal="center" vertical="center"/>
    </xf>
    <xf numFmtId="0" fontId="22" fillId="38" borderId="53" xfId="0" applyFont="1" applyFill="1" applyBorder="1" applyAlignment="1">
      <alignment horizontal="center" vertical="center"/>
    </xf>
    <xf numFmtId="0" fontId="3" fillId="0" borderId="11" xfId="0" applyFont="1" applyBorder="1" applyAlignment="1">
      <alignment/>
    </xf>
    <xf numFmtId="0" fontId="3" fillId="0" borderId="11" xfId="0" applyFont="1" applyBorder="1" applyAlignment="1">
      <alignment horizontal="left"/>
    </xf>
    <xf numFmtId="0" fontId="3" fillId="0" borderId="11" xfId="0" applyFont="1" applyBorder="1" applyAlignment="1">
      <alignment/>
    </xf>
    <xf numFmtId="0" fontId="107" fillId="0" borderId="11" xfId="0" applyFont="1" applyBorder="1" applyAlignment="1">
      <alignment/>
    </xf>
    <xf numFmtId="0" fontId="1" fillId="0" borderId="32" xfId="0" applyFont="1" applyBorder="1" applyAlignment="1">
      <alignment/>
    </xf>
    <xf numFmtId="0" fontId="1" fillId="0" borderId="36" xfId="0" applyFont="1" applyBorder="1" applyAlignment="1">
      <alignment/>
    </xf>
    <xf numFmtId="0" fontId="108" fillId="0" borderId="56" xfId="0" applyFont="1" applyBorder="1" applyAlignment="1">
      <alignment horizontal="center" vertical="center" textRotation="90" wrapText="1"/>
    </xf>
    <xf numFmtId="0" fontId="108" fillId="0" borderId="57" xfId="0" applyFont="1" applyBorder="1" applyAlignment="1">
      <alignment horizontal="center" vertical="center" textRotation="90" wrapText="1"/>
    </xf>
    <xf numFmtId="0" fontId="3" fillId="0" borderId="56" xfId="53" applyFont="1" applyBorder="1" applyAlignment="1">
      <alignment horizontal="center" vertical="center" textRotation="90" wrapText="1"/>
      <protection/>
    </xf>
    <xf numFmtId="0" fontId="18" fillId="0" borderId="46" xfId="0" applyFont="1" applyBorder="1" applyAlignment="1">
      <alignment horizontal="center" vertical="center"/>
    </xf>
    <xf numFmtId="0" fontId="18" fillId="0" borderId="50" xfId="0" applyFont="1" applyBorder="1" applyAlignment="1">
      <alignment horizontal="center" vertical="center"/>
    </xf>
    <xf numFmtId="0" fontId="18" fillId="0" borderId="59" xfId="0" applyFont="1" applyBorder="1" applyAlignment="1">
      <alignment horizontal="center" vertical="center"/>
    </xf>
    <xf numFmtId="0" fontId="18" fillId="0" borderId="40" xfId="0" applyFont="1" applyBorder="1" applyAlignment="1">
      <alignment horizontal="center" vertical="center"/>
    </xf>
    <xf numFmtId="0" fontId="3" fillId="0" borderId="53" xfId="53" applyFont="1" applyBorder="1" applyAlignment="1">
      <alignment horizontal="center" vertical="center" textRotation="90" wrapText="1"/>
      <protection/>
    </xf>
    <xf numFmtId="1" fontId="19" fillId="33" borderId="35" xfId="0" applyNumberFormat="1" applyFont="1" applyFill="1" applyBorder="1" applyAlignment="1">
      <alignment horizontal="center" vertical="center"/>
    </xf>
    <xf numFmtId="0" fontId="29" fillId="0" borderId="0" xfId="0" applyFont="1" applyAlignment="1">
      <alignment/>
    </xf>
    <xf numFmtId="0" fontId="18" fillId="0" borderId="0" xfId="0" applyFont="1" applyBorder="1" applyAlignment="1">
      <alignment/>
    </xf>
    <xf numFmtId="0" fontId="18" fillId="33" borderId="33" xfId="0" applyFont="1" applyFill="1" applyBorder="1" applyAlignment="1">
      <alignment horizontal="center" vertical="center"/>
    </xf>
    <xf numFmtId="0" fontId="18" fillId="33" borderId="32" xfId="0" applyFont="1" applyFill="1" applyBorder="1" applyAlignment="1">
      <alignment horizontal="center" vertical="center"/>
    </xf>
    <xf numFmtId="0" fontId="18" fillId="33" borderId="45" xfId="0" applyFont="1" applyFill="1" applyBorder="1" applyAlignment="1">
      <alignment horizontal="center" vertical="center"/>
    </xf>
    <xf numFmtId="0" fontId="18" fillId="33" borderId="26" xfId="0" applyFont="1" applyFill="1" applyBorder="1" applyAlignment="1">
      <alignment horizontal="center" vertical="center"/>
    </xf>
    <xf numFmtId="1" fontId="18" fillId="33" borderId="50" xfId="0" applyNumberFormat="1" applyFont="1" applyFill="1" applyBorder="1" applyAlignment="1">
      <alignment horizontal="center"/>
    </xf>
    <xf numFmtId="1" fontId="18" fillId="33" borderId="42" xfId="0" applyNumberFormat="1" applyFont="1" applyFill="1" applyBorder="1" applyAlignment="1">
      <alignment horizontal="center" vertical="center"/>
    </xf>
    <xf numFmtId="1" fontId="18" fillId="33" borderId="58" xfId="0" applyNumberFormat="1" applyFont="1" applyFill="1" applyBorder="1" applyAlignment="1">
      <alignment horizontal="center"/>
    </xf>
    <xf numFmtId="1" fontId="18" fillId="33" borderId="43" xfId="0" applyNumberFormat="1" applyFont="1" applyFill="1" applyBorder="1" applyAlignment="1">
      <alignment horizontal="center" vertical="center"/>
    </xf>
    <xf numFmtId="0" fontId="18" fillId="33" borderId="50" xfId="0" applyFont="1" applyFill="1" applyBorder="1" applyAlignment="1">
      <alignment horizontal="center"/>
    </xf>
    <xf numFmtId="0" fontId="18" fillId="33" borderId="60" xfId="0" applyFont="1" applyFill="1" applyBorder="1" applyAlignment="1">
      <alignment horizontal="center" vertical="center"/>
    </xf>
    <xf numFmtId="1" fontId="18" fillId="33" borderId="50" xfId="0" applyNumberFormat="1" applyFont="1" applyFill="1" applyBorder="1" applyAlignment="1">
      <alignment horizontal="center" vertical="center"/>
    </xf>
    <xf numFmtId="0" fontId="18" fillId="0" borderId="61" xfId="0" applyFont="1" applyBorder="1" applyAlignment="1">
      <alignment horizontal="center" vertical="center"/>
    </xf>
    <xf numFmtId="0" fontId="4" fillId="0" borderId="56" xfId="0" applyFont="1" applyBorder="1" applyAlignment="1">
      <alignment horizontal="center"/>
    </xf>
    <xf numFmtId="1" fontId="19" fillId="33" borderId="43" xfId="0" applyNumberFormat="1" applyFont="1" applyFill="1" applyBorder="1" applyAlignment="1">
      <alignment horizontal="center" vertical="center"/>
    </xf>
    <xf numFmtId="0" fontId="18" fillId="0" borderId="51" xfId="0" applyFont="1" applyBorder="1" applyAlignment="1">
      <alignment horizontal="center" vertical="center"/>
    </xf>
    <xf numFmtId="0" fontId="109" fillId="0" borderId="54" xfId="0" applyFont="1" applyBorder="1" applyAlignment="1">
      <alignment horizontal="center" vertical="center"/>
    </xf>
    <xf numFmtId="0" fontId="109" fillId="0" borderId="54" xfId="0" applyFont="1" applyBorder="1" applyAlignment="1">
      <alignment horizontal="center"/>
    </xf>
    <xf numFmtId="0" fontId="109" fillId="0" borderId="62" xfId="0" applyFont="1" applyBorder="1" applyAlignment="1">
      <alignment horizontal="center"/>
    </xf>
    <xf numFmtId="0" fontId="109" fillId="0" borderId="36" xfId="0" applyFont="1" applyBorder="1" applyAlignment="1">
      <alignment horizontal="center" vertical="center"/>
    </xf>
    <xf numFmtId="0" fontId="109" fillId="0" borderId="36" xfId="0" applyFont="1" applyBorder="1" applyAlignment="1">
      <alignment horizontal="center"/>
    </xf>
    <xf numFmtId="0" fontId="109" fillId="0" borderId="37" xfId="0" applyFont="1" applyBorder="1" applyAlignment="1">
      <alignment horizontal="center"/>
    </xf>
    <xf numFmtId="0" fontId="109" fillId="0" borderId="37" xfId="0" applyFont="1" applyBorder="1" applyAlignment="1">
      <alignment horizontal="center" vertical="center"/>
    </xf>
    <xf numFmtId="1" fontId="19" fillId="33" borderId="46" xfId="0" applyNumberFormat="1" applyFont="1" applyFill="1" applyBorder="1" applyAlignment="1">
      <alignment horizontal="center" vertical="center"/>
    </xf>
    <xf numFmtId="0" fontId="19" fillId="33" borderId="46" xfId="0" applyFont="1" applyFill="1" applyBorder="1" applyAlignment="1">
      <alignment horizontal="center" vertical="center"/>
    </xf>
    <xf numFmtId="1" fontId="36" fillId="33" borderId="21" xfId="0" applyNumberFormat="1" applyFont="1" applyFill="1" applyBorder="1" applyAlignment="1">
      <alignment horizontal="center"/>
    </xf>
    <xf numFmtId="0" fontId="36" fillId="33" borderId="52" xfId="0" applyFont="1" applyFill="1" applyBorder="1" applyAlignment="1">
      <alignment horizontal="center"/>
    </xf>
    <xf numFmtId="1" fontId="36" fillId="33" borderId="56" xfId="0" applyNumberFormat="1" applyFont="1" applyFill="1" applyBorder="1" applyAlignment="1">
      <alignment horizontal="center"/>
    </xf>
    <xf numFmtId="0" fontId="4" fillId="0" borderId="0" xfId="0" applyFont="1" applyBorder="1" applyAlignment="1">
      <alignment/>
    </xf>
    <xf numFmtId="0" fontId="36" fillId="0" borderId="59" xfId="0" applyFont="1" applyBorder="1" applyAlignment="1">
      <alignment horizontal="center" vertical="center"/>
    </xf>
    <xf numFmtId="1" fontId="36" fillId="0" borderId="43" xfId="0" applyNumberFormat="1" applyFont="1" applyBorder="1" applyAlignment="1">
      <alignment horizontal="center" vertical="center"/>
    </xf>
    <xf numFmtId="0" fontId="36" fillId="33" borderId="45" xfId="0" applyFont="1" applyFill="1" applyBorder="1" applyAlignment="1">
      <alignment horizontal="center" vertical="center"/>
    </xf>
    <xf numFmtId="0" fontId="18" fillId="0" borderId="46" xfId="0" applyFont="1" applyBorder="1" applyAlignment="1">
      <alignment horizontal="center"/>
    </xf>
    <xf numFmtId="1" fontId="17" fillId="33" borderId="63" xfId="0" applyNumberFormat="1" applyFont="1" applyFill="1" applyBorder="1" applyAlignment="1">
      <alignment horizontal="center" vertical="center"/>
    </xf>
    <xf numFmtId="0" fontId="17" fillId="33" borderId="30" xfId="0" applyFont="1" applyFill="1" applyBorder="1" applyAlignment="1">
      <alignment horizontal="center" vertical="center"/>
    </xf>
    <xf numFmtId="0" fontId="22" fillId="0" borderId="0" xfId="0" applyFont="1" applyAlignment="1">
      <alignment/>
    </xf>
    <xf numFmtId="0" fontId="26" fillId="0" borderId="0" xfId="0" applyFont="1" applyAlignment="1">
      <alignment/>
    </xf>
    <xf numFmtId="0" fontId="11" fillId="0" borderId="0" xfId="0" applyFont="1" applyAlignment="1">
      <alignment wrapText="1"/>
    </xf>
    <xf numFmtId="0" fontId="18" fillId="0" borderId="0" xfId="0" applyFont="1" applyAlignment="1">
      <alignment wrapText="1"/>
    </xf>
    <xf numFmtId="0" fontId="11" fillId="0" borderId="0" xfId="0" applyFont="1" applyAlignment="1">
      <alignment/>
    </xf>
    <xf numFmtId="0" fontId="27" fillId="0" borderId="0" xfId="0" applyFont="1" applyAlignment="1">
      <alignment/>
    </xf>
    <xf numFmtId="0" fontId="29" fillId="0" borderId="0" xfId="0" applyFont="1" applyAlignment="1">
      <alignment horizontal="center"/>
    </xf>
    <xf numFmtId="0" fontId="11" fillId="0" borderId="0" xfId="0" applyFont="1" applyBorder="1" applyAlignment="1">
      <alignment/>
    </xf>
    <xf numFmtId="0" fontId="11" fillId="33" borderId="0" xfId="0" applyFont="1" applyFill="1" applyAlignment="1">
      <alignment/>
    </xf>
    <xf numFmtId="0" fontId="18" fillId="0" borderId="0" xfId="0" applyFont="1" applyBorder="1" applyAlignment="1">
      <alignment horizontal="center"/>
    </xf>
    <xf numFmtId="0" fontId="8" fillId="0" borderId="0" xfId="0" applyFont="1" applyBorder="1" applyAlignment="1">
      <alignment horizontal="center" vertical="center"/>
    </xf>
    <xf numFmtId="0" fontId="39" fillId="0" borderId="0" xfId="0" applyFont="1" applyAlignment="1">
      <alignment/>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24" fillId="0" borderId="31" xfId="0" applyFont="1" applyBorder="1" applyAlignment="1">
      <alignment horizontal="center" vertical="center"/>
    </xf>
    <xf numFmtId="0" fontId="24" fillId="0" borderId="34" xfId="0" applyFont="1" applyBorder="1" applyAlignment="1">
      <alignment horizontal="center" vertical="center"/>
    </xf>
    <xf numFmtId="0" fontId="24" fillId="0" borderId="35" xfId="0" applyFont="1" applyBorder="1" applyAlignment="1">
      <alignment horizontal="center" vertical="center"/>
    </xf>
    <xf numFmtId="0" fontId="24" fillId="0" borderId="10" xfId="0" applyFont="1" applyBorder="1" applyAlignment="1">
      <alignment horizontal="center" vertical="center"/>
    </xf>
    <xf numFmtId="0" fontId="24" fillId="0" borderId="16"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4" xfId="0" applyFont="1" applyBorder="1" applyAlignment="1">
      <alignment horizontal="center" vertical="center"/>
    </xf>
    <xf numFmtId="0" fontId="12" fillId="0" borderId="59" xfId="0" applyFont="1" applyBorder="1" applyAlignment="1">
      <alignment horizontal="center" vertical="center"/>
    </xf>
    <xf numFmtId="1" fontId="12" fillId="0" borderId="43" xfId="0" applyNumberFormat="1" applyFont="1" applyBorder="1" applyAlignment="1">
      <alignment horizontal="center" vertical="center"/>
    </xf>
    <xf numFmtId="0" fontId="12" fillId="33" borderId="45" xfId="0" applyFont="1" applyFill="1" applyBorder="1" applyAlignment="1">
      <alignment horizontal="center" vertical="center"/>
    </xf>
    <xf numFmtId="0" fontId="12" fillId="0" borderId="33" xfId="0" applyFont="1" applyBorder="1" applyAlignment="1">
      <alignment horizontal="center" vertical="center"/>
    </xf>
    <xf numFmtId="0" fontId="12" fillId="0" borderId="38" xfId="0" applyFont="1" applyBorder="1" applyAlignment="1">
      <alignment horizontal="center" vertical="center"/>
    </xf>
    <xf numFmtId="0" fontId="8" fillId="0" borderId="31" xfId="0" applyFont="1" applyBorder="1" applyAlignment="1">
      <alignment horizontal="center" vertical="center"/>
    </xf>
    <xf numFmtId="0" fontId="8" fillId="0" borderId="34" xfId="0" applyFont="1" applyBorder="1" applyAlignment="1">
      <alignment horizontal="center" vertical="center"/>
    </xf>
    <xf numFmtId="0" fontId="1" fillId="0" borderId="34" xfId="0" applyFont="1" applyBorder="1" applyAlignment="1">
      <alignment vertical="center"/>
    </xf>
    <xf numFmtId="1" fontId="12" fillId="0" borderId="31" xfId="0" applyNumberFormat="1" applyFont="1" applyBorder="1" applyAlignment="1">
      <alignment horizontal="center" vertical="center"/>
    </xf>
    <xf numFmtId="1" fontId="12" fillId="0" borderId="62" xfId="0" applyNumberFormat="1" applyFont="1" applyBorder="1" applyAlignment="1">
      <alignment horizontal="center" vertical="center"/>
    </xf>
    <xf numFmtId="0" fontId="12" fillId="33" borderId="31" xfId="0" applyFont="1" applyFill="1" applyBorder="1" applyAlignment="1">
      <alignment horizontal="center" vertical="center"/>
    </xf>
    <xf numFmtId="0" fontId="12" fillId="0" borderId="31" xfId="0" applyFont="1" applyBorder="1" applyAlignment="1">
      <alignment horizontal="center" vertical="center"/>
    </xf>
    <xf numFmtId="0" fontId="12" fillId="0" borderId="34" xfId="0" applyFont="1" applyBorder="1" applyAlignment="1">
      <alignment horizontal="center" vertical="center"/>
    </xf>
    <xf numFmtId="0" fontId="8" fillId="0" borderId="32" xfId="0" applyFont="1" applyBorder="1" applyAlignment="1">
      <alignment horizontal="center" vertical="center"/>
    </xf>
    <xf numFmtId="0" fontId="8" fillId="0" borderId="36" xfId="0" applyFont="1" applyBorder="1" applyAlignment="1">
      <alignment horizontal="center" vertical="center"/>
    </xf>
    <xf numFmtId="1" fontId="8" fillId="0" borderId="32" xfId="0" applyNumberFormat="1" applyFont="1" applyBorder="1" applyAlignment="1">
      <alignment horizontal="center" vertical="center"/>
    </xf>
    <xf numFmtId="1" fontId="8" fillId="0" borderId="44" xfId="0" applyNumberFormat="1" applyFont="1" applyBorder="1" applyAlignment="1">
      <alignment horizontal="center" vertical="center"/>
    </xf>
    <xf numFmtId="0" fontId="8" fillId="33" borderId="32" xfId="0" applyFont="1" applyFill="1" applyBorder="1" applyAlignment="1">
      <alignment horizontal="center" vertical="center"/>
    </xf>
    <xf numFmtId="0" fontId="8" fillId="0" borderId="33" xfId="0" applyFont="1" applyBorder="1" applyAlignment="1">
      <alignment horizontal="center" vertical="center"/>
    </xf>
    <xf numFmtId="1" fontId="8" fillId="0" borderId="33" xfId="0" applyNumberFormat="1" applyFont="1" applyBorder="1" applyAlignment="1">
      <alignment horizontal="center" vertical="center"/>
    </xf>
    <xf numFmtId="1" fontId="8" fillId="0" borderId="39" xfId="0" applyNumberFormat="1" applyFont="1" applyBorder="1" applyAlignment="1">
      <alignment horizontal="center" vertical="center"/>
    </xf>
    <xf numFmtId="0" fontId="8" fillId="33" borderId="45" xfId="0" applyFont="1" applyFill="1" applyBorder="1" applyAlignment="1">
      <alignment horizontal="center" vertical="center"/>
    </xf>
    <xf numFmtId="0" fontId="8" fillId="0" borderId="60" xfId="0" applyFont="1" applyBorder="1" applyAlignment="1">
      <alignment horizontal="center" vertical="center"/>
    </xf>
    <xf numFmtId="0" fontId="8" fillId="0" borderId="64" xfId="0" applyFont="1" applyBorder="1" applyAlignment="1">
      <alignment horizontal="center" vertical="center"/>
    </xf>
    <xf numFmtId="1" fontId="12" fillId="0" borderId="60" xfId="0" applyNumberFormat="1" applyFont="1" applyBorder="1" applyAlignment="1">
      <alignment horizontal="center" vertical="center"/>
    </xf>
    <xf numFmtId="1" fontId="12" fillId="0" borderId="65" xfId="0" applyNumberFormat="1" applyFont="1" applyBorder="1" applyAlignment="1">
      <alignment horizontal="center" vertical="center"/>
    </xf>
    <xf numFmtId="1" fontId="8" fillId="0" borderId="43" xfId="0" applyNumberFormat="1" applyFont="1" applyBorder="1" applyAlignment="1">
      <alignment horizontal="center" vertical="center"/>
    </xf>
    <xf numFmtId="0" fontId="8" fillId="0" borderId="21" xfId="0" applyFont="1" applyBorder="1" applyAlignment="1">
      <alignment horizontal="center" vertical="center"/>
    </xf>
    <xf numFmtId="0" fontId="8" fillId="0" borderId="62" xfId="0" applyFont="1" applyBorder="1" applyAlignment="1">
      <alignment horizontal="center" vertical="center"/>
    </xf>
    <xf numFmtId="1" fontId="12" fillId="0" borderId="55" xfId="0" applyNumberFormat="1" applyFont="1" applyBorder="1" applyAlignment="1">
      <alignment horizontal="center" vertical="center"/>
    </xf>
    <xf numFmtId="1" fontId="12" fillId="0" borderId="10" xfId="0" applyNumberFormat="1" applyFont="1" applyBorder="1" applyAlignment="1">
      <alignment horizontal="center" vertical="center"/>
    </xf>
    <xf numFmtId="0" fontId="12" fillId="40" borderId="56" xfId="0" applyFont="1" applyFill="1" applyBorder="1" applyAlignment="1">
      <alignment horizontal="center" vertical="center"/>
    </xf>
    <xf numFmtId="0" fontId="8" fillId="0" borderId="55" xfId="0" applyFont="1" applyBorder="1" applyAlignment="1">
      <alignment horizontal="center" vertical="center"/>
    </xf>
    <xf numFmtId="0" fontId="12" fillId="0" borderId="54" xfId="0" applyFont="1" applyBorder="1" applyAlignment="1">
      <alignment horizontal="center" vertical="center"/>
    </xf>
    <xf numFmtId="1" fontId="12" fillId="0" borderId="32" xfId="0" applyNumberFormat="1" applyFont="1" applyBorder="1" applyAlignment="1">
      <alignment horizontal="center" vertical="center"/>
    </xf>
    <xf numFmtId="1" fontId="12" fillId="0" borderId="42" xfId="0" applyNumberFormat="1" applyFont="1" applyBorder="1" applyAlignment="1">
      <alignment horizontal="center" vertical="center"/>
    </xf>
    <xf numFmtId="0" fontId="12" fillId="33" borderId="24" xfId="0" applyFont="1" applyFill="1" applyBorder="1" applyAlignment="1">
      <alignment horizontal="center" vertical="center"/>
    </xf>
    <xf numFmtId="0" fontId="12" fillId="0" borderId="50" xfId="0" applyFont="1" applyBorder="1" applyAlignment="1">
      <alignment horizontal="center" vertical="center"/>
    </xf>
    <xf numFmtId="0" fontId="12" fillId="0" borderId="36" xfId="0" applyFont="1" applyBorder="1" applyAlignment="1">
      <alignment horizontal="center" vertical="center"/>
    </xf>
    <xf numFmtId="1" fontId="8" fillId="0" borderId="42" xfId="0" applyNumberFormat="1" applyFont="1" applyBorder="1" applyAlignment="1">
      <alignment horizontal="center" vertical="center"/>
    </xf>
    <xf numFmtId="0" fontId="8" fillId="33" borderId="23" xfId="0" applyFont="1" applyFill="1" applyBorder="1" applyAlignment="1">
      <alignment horizontal="center" vertical="center"/>
    </xf>
    <xf numFmtId="0" fontId="8" fillId="0" borderId="50" xfId="0" applyFont="1" applyBorder="1" applyAlignment="1">
      <alignment horizontal="center" vertical="center"/>
    </xf>
    <xf numFmtId="0" fontId="8" fillId="33" borderId="24" xfId="0" applyFont="1" applyFill="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33" borderId="26" xfId="0" applyFont="1" applyFill="1" applyBorder="1" applyAlignment="1">
      <alignment horizontal="center" vertical="center"/>
    </xf>
    <xf numFmtId="0" fontId="8" fillId="0" borderId="59" xfId="0" applyFont="1" applyBorder="1" applyAlignment="1">
      <alignment horizontal="center" vertical="center"/>
    </xf>
    <xf numFmtId="0" fontId="1" fillId="0" borderId="31" xfId="0" applyFont="1" applyBorder="1" applyAlignment="1">
      <alignment/>
    </xf>
    <xf numFmtId="0" fontId="1" fillId="0" borderId="34" xfId="0" applyFont="1" applyBorder="1" applyAlignment="1">
      <alignment/>
    </xf>
    <xf numFmtId="0" fontId="12" fillId="33" borderId="48" xfId="0" applyFont="1" applyFill="1" applyBorder="1" applyAlignment="1">
      <alignment horizontal="center" vertical="center"/>
    </xf>
    <xf numFmtId="0" fontId="12" fillId="33" borderId="27" xfId="0" applyFont="1" applyFill="1" applyBorder="1" applyAlignment="1">
      <alignment horizontal="center" vertical="center"/>
    </xf>
    <xf numFmtId="0" fontId="12" fillId="0" borderId="51" xfId="0" applyFont="1" applyBorder="1" applyAlignment="1">
      <alignment horizontal="center" vertical="center"/>
    </xf>
    <xf numFmtId="0" fontId="8" fillId="33" borderId="42" xfId="0" applyFont="1" applyFill="1" applyBorder="1" applyAlignment="1">
      <alignment horizontal="center" vertical="center"/>
    </xf>
    <xf numFmtId="0" fontId="8" fillId="33" borderId="33" xfId="0" applyFont="1" applyFill="1" applyBorder="1" applyAlignment="1">
      <alignment horizontal="center" vertical="center"/>
    </xf>
    <xf numFmtId="0" fontId="8" fillId="0" borderId="58" xfId="0" applyFont="1" applyBorder="1" applyAlignment="1">
      <alignment horizontal="center" vertical="center"/>
    </xf>
    <xf numFmtId="0" fontId="12" fillId="0" borderId="55" xfId="0" applyFont="1" applyBorder="1" applyAlignment="1">
      <alignment horizontal="center" vertical="center"/>
    </xf>
    <xf numFmtId="0" fontId="12" fillId="0" borderId="42" xfId="0" applyFont="1" applyBorder="1" applyAlignment="1">
      <alignment horizontal="center" vertical="center"/>
    </xf>
    <xf numFmtId="0" fontId="12" fillId="33" borderId="39" xfId="0" applyFont="1" applyFill="1" applyBorder="1" applyAlignment="1">
      <alignment horizontal="center" vertical="center"/>
    </xf>
    <xf numFmtId="1" fontId="8" fillId="0" borderId="45" xfId="0" applyNumberFormat="1" applyFont="1" applyBorder="1" applyAlignment="1">
      <alignment horizontal="center" vertical="center"/>
    </xf>
    <xf numFmtId="0" fontId="18" fillId="33" borderId="49" xfId="0" applyFont="1" applyFill="1" applyBorder="1" applyAlignment="1">
      <alignment horizontal="center" vertical="center"/>
    </xf>
    <xf numFmtId="0" fontId="3" fillId="0" borderId="0" xfId="0" applyFont="1" applyAlignment="1">
      <alignment vertical="center"/>
    </xf>
    <xf numFmtId="0" fontId="18" fillId="0" borderId="0" xfId="0" applyFont="1" applyAlignment="1">
      <alignment/>
    </xf>
    <xf numFmtId="0" fontId="18" fillId="0" borderId="0" xfId="0" applyFont="1" applyAlignment="1">
      <alignment/>
    </xf>
    <xf numFmtId="0" fontId="18" fillId="33" borderId="36" xfId="0" applyFont="1" applyFill="1" applyBorder="1" applyAlignment="1">
      <alignment horizontal="center" vertical="center"/>
    </xf>
    <xf numFmtId="0" fontId="18" fillId="33" borderId="38" xfId="0" applyFont="1" applyFill="1" applyBorder="1" applyAlignment="1">
      <alignment horizontal="center" vertical="center"/>
    </xf>
    <xf numFmtId="0" fontId="19" fillId="33" borderId="36" xfId="0" applyFont="1" applyFill="1" applyBorder="1" applyAlignment="1">
      <alignment horizontal="center" vertical="center"/>
    </xf>
    <xf numFmtId="0" fontId="19" fillId="33" borderId="34" xfId="0" applyFont="1" applyFill="1" applyBorder="1" applyAlignment="1">
      <alignment horizontal="center" vertical="center"/>
    </xf>
    <xf numFmtId="1" fontId="18" fillId="0" borderId="66" xfId="0" applyNumberFormat="1" applyFont="1" applyBorder="1" applyAlignment="1">
      <alignment horizontal="center" vertical="center"/>
    </xf>
    <xf numFmtId="1" fontId="18" fillId="33" borderId="59" xfId="0" applyNumberFormat="1" applyFont="1" applyFill="1" applyBorder="1" applyAlignment="1">
      <alignment horizontal="center"/>
    </xf>
    <xf numFmtId="1" fontId="18" fillId="33" borderId="37" xfId="0" applyNumberFormat="1" applyFont="1" applyFill="1" applyBorder="1" applyAlignment="1">
      <alignment horizontal="center"/>
    </xf>
    <xf numFmtId="0" fontId="18" fillId="33" borderId="67" xfId="0" applyFont="1" applyFill="1" applyBorder="1" applyAlignment="1">
      <alignment horizontal="center"/>
    </xf>
    <xf numFmtId="0" fontId="18" fillId="33" borderId="32" xfId="0" applyFont="1" applyFill="1" applyBorder="1" applyAlignment="1">
      <alignment horizontal="center"/>
    </xf>
    <xf numFmtId="1" fontId="20" fillId="33" borderId="58" xfId="0" applyNumberFormat="1" applyFont="1" applyFill="1" applyBorder="1" applyAlignment="1">
      <alignment horizontal="center" vertical="center"/>
    </xf>
    <xf numFmtId="0" fontId="18" fillId="33" borderId="39" xfId="0" applyFont="1" applyFill="1" applyBorder="1" applyAlignment="1">
      <alignment horizontal="center" vertical="center"/>
    </xf>
    <xf numFmtId="1" fontId="18" fillId="33" borderId="33" xfId="0" applyNumberFormat="1" applyFont="1" applyFill="1" applyBorder="1" applyAlignment="1">
      <alignment horizontal="center" vertical="center"/>
    </xf>
    <xf numFmtId="1" fontId="18" fillId="33" borderId="39" xfId="0" applyNumberFormat="1" applyFont="1" applyFill="1" applyBorder="1" applyAlignment="1">
      <alignment horizontal="center" vertical="center"/>
    </xf>
    <xf numFmtId="0" fontId="3" fillId="33" borderId="31" xfId="0" applyFont="1" applyFill="1" applyBorder="1" applyAlignment="1">
      <alignment horizontal="center" vertical="center"/>
    </xf>
    <xf numFmtId="0" fontId="3" fillId="33" borderId="34" xfId="0" applyFont="1" applyFill="1" applyBorder="1" applyAlignment="1">
      <alignment horizontal="center" vertical="center"/>
    </xf>
    <xf numFmtId="0" fontId="8" fillId="33" borderId="35" xfId="0" applyFont="1" applyFill="1" applyBorder="1" applyAlignment="1">
      <alignment horizontal="center" vertical="center"/>
    </xf>
    <xf numFmtId="1" fontId="19" fillId="33" borderId="31" xfId="0" applyNumberFormat="1" applyFont="1" applyFill="1" applyBorder="1" applyAlignment="1">
      <alignment horizontal="center" vertical="center"/>
    </xf>
    <xf numFmtId="0" fontId="19" fillId="33" borderId="51" xfId="0" applyFont="1" applyFill="1" applyBorder="1" applyAlignment="1">
      <alignment horizontal="center" vertical="center"/>
    </xf>
    <xf numFmtId="0" fontId="3" fillId="33" borderId="35" xfId="0" applyFont="1" applyFill="1" applyBorder="1" applyAlignment="1">
      <alignment horizontal="center" vertical="center"/>
    </xf>
    <xf numFmtId="0" fontId="18" fillId="33" borderId="37" xfId="0" applyFont="1" applyFill="1" applyBorder="1" applyAlignment="1">
      <alignment horizontal="center" vertical="center"/>
    </xf>
    <xf numFmtId="1" fontId="18" fillId="33" borderId="32" xfId="0" applyNumberFormat="1" applyFont="1" applyFill="1" applyBorder="1" applyAlignment="1">
      <alignment horizontal="center" vertical="center"/>
    </xf>
    <xf numFmtId="1" fontId="18" fillId="33" borderId="46" xfId="0" applyNumberFormat="1" applyFont="1" applyFill="1" applyBorder="1" applyAlignment="1">
      <alignment horizontal="center" vertical="center"/>
    </xf>
    <xf numFmtId="0" fontId="110" fillId="33" borderId="36" xfId="0" applyFont="1" applyFill="1" applyBorder="1" applyAlignment="1">
      <alignment horizontal="center"/>
    </xf>
    <xf numFmtId="0" fontId="14" fillId="33" borderId="37" xfId="0" applyFont="1" applyFill="1" applyBorder="1" applyAlignment="1">
      <alignment horizontal="center"/>
    </xf>
    <xf numFmtId="0" fontId="14" fillId="33" borderId="36" xfId="0" applyFont="1" applyFill="1" applyBorder="1" applyAlignment="1">
      <alignment horizontal="center"/>
    </xf>
    <xf numFmtId="0" fontId="18" fillId="33" borderId="68" xfId="0" applyFont="1" applyFill="1" applyBorder="1" applyAlignment="1">
      <alignment horizontal="center" vertical="center"/>
    </xf>
    <xf numFmtId="0" fontId="18" fillId="33" borderId="46" xfId="0" applyFont="1" applyFill="1" applyBorder="1" applyAlignment="1">
      <alignment horizontal="center" vertical="center"/>
    </xf>
    <xf numFmtId="0" fontId="18" fillId="33" borderId="69" xfId="0" applyFont="1" applyFill="1" applyBorder="1" applyAlignment="1">
      <alignment horizontal="center" vertical="center"/>
    </xf>
    <xf numFmtId="1" fontId="18" fillId="33" borderId="59" xfId="0" applyNumberFormat="1" applyFont="1" applyFill="1" applyBorder="1" applyAlignment="1">
      <alignment horizontal="center" vertical="center"/>
    </xf>
    <xf numFmtId="0" fontId="44" fillId="33" borderId="46" xfId="0" applyFont="1" applyFill="1" applyBorder="1" applyAlignment="1">
      <alignment horizontal="center" vertical="center"/>
    </xf>
    <xf numFmtId="0" fontId="110" fillId="33" borderId="46" xfId="0" applyFont="1" applyFill="1" applyBorder="1" applyAlignment="1">
      <alignment horizontal="center"/>
    </xf>
    <xf numFmtId="0" fontId="14" fillId="33" borderId="44" xfId="0" applyFont="1" applyFill="1" applyBorder="1" applyAlignment="1">
      <alignment horizontal="center"/>
    </xf>
    <xf numFmtId="0" fontId="18" fillId="33" borderId="21" xfId="0" applyFont="1" applyFill="1" applyBorder="1" applyAlignment="1">
      <alignment horizontal="center" vertical="center"/>
    </xf>
    <xf numFmtId="0" fontId="18" fillId="33" borderId="54" xfId="0" applyFont="1" applyFill="1" applyBorder="1" applyAlignment="1">
      <alignment horizontal="center" vertical="center"/>
    </xf>
    <xf numFmtId="0" fontId="18" fillId="33" borderId="62" xfId="0" applyFont="1" applyFill="1" applyBorder="1" applyAlignment="1">
      <alignment horizontal="center" vertical="center"/>
    </xf>
    <xf numFmtId="1" fontId="36" fillId="33" borderId="55" xfId="0" applyNumberFormat="1" applyFont="1" applyFill="1" applyBorder="1" applyAlignment="1">
      <alignment horizontal="center" vertical="center"/>
    </xf>
    <xf numFmtId="1" fontId="36" fillId="33" borderId="10" xfId="0" applyNumberFormat="1" applyFont="1" applyFill="1" applyBorder="1" applyAlignment="1">
      <alignment horizontal="center" vertical="center"/>
    </xf>
    <xf numFmtId="0" fontId="36" fillId="33" borderId="56" xfId="0" applyFont="1" applyFill="1" applyBorder="1" applyAlignment="1">
      <alignment horizontal="center" vertical="center"/>
    </xf>
    <xf numFmtId="0" fontId="3" fillId="33" borderId="32" xfId="0" applyFont="1" applyFill="1" applyBorder="1" applyAlignment="1">
      <alignment horizontal="center" vertical="center"/>
    </xf>
    <xf numFmtId="0" fontId="3" fillId="33" borderId="36" xfId="0" applyFont="1" applyFill="1" applyBorder="1" applyAlignment="1">
      <alignment horizontal="center" vertical="center"/>
    </xf>
    <xf numFmtId="0" fontId="8" fillId="33" borderId="37" xfId="0" applyFont="1" applyFill="1" applyBorder="1" applyAlignment="1">
      <alignment horizontal="center" vertical="center"/>
    </xf>
    <xf numFmtId="1" fontId="19" fillId="33" borderId="32" xfId="0" applyNumberFormat="1" applyFont="1" applyFill="1" applyBorder="1" applyAlignment="1">
      <alignment horizontal="center" vertical="center"/>
    </xf>
    <xf numFmtId="1" fontId="19" fillId="33" borderId="24" xfId="0" applyNumberFormat="1" applyFont="1" applyFill="1" applyBorder="1" applyAlignment="1">
      <alignment horizontal="center" vertical="center"/>
    </xf>
    <xf numFmtId="0" fontId="3" fillId="33" borderId="36" xfId="0" applyFont="1" applyFill="1" applyBorder="1" applyAlignment="1">
      <alignment horizontal="center"/>
    </xf>
    <xf numFmtId="0" fontId="3" fillId="33" borderId="37" xfId="0" applyFont="1" applyFill="1" applyBorder="1" applyAlignment="1">
      <alignment horizontal="center"/>
    </xf>
    <xf numFmtId="1" fontId="18" fillId="33" borderId="37" xfId="0" applyNumberFormat="1" applyFont="1" applyFill="1" applyBorder="1" applyAlignment="1">
      <alignment horizontal="center" vertical="center"/>
    </xf>
    <xf numFmtId="0" fontId="18" fillId="33" borderId="70" xfId="0" applyFont="1" applyFill="1" applyBorder="1" applyAlignment="1">
      <alignment horizontal="center" vertical="center"/>
    </xf>
    <xf numFmtId="0" fontId="18" fillId="33" borderId="36" xfId="0" applyFont="1" applyFill="1" applyBorder="1" applyAlignment="1">
      <alignment horizontal="center"/>
    </xf>
    <xf numFmtId="1" fontId="18" fillId="33" borderId="44" xfId="0" applyNumberFormat="1" applyFont="1" applyFill="1" applyBorder="1" applyAlignment="1">
      <alignment horizontal="center" vertical="center"/>
    </xf>
    <xf numFmtId="0" fontId="18" fillId="33" borderId="44" xfId="0" applyFont="1" applyFill="1" applyBorder="1" applyAlignment="1">
      <alignment horizontal="center" vertical="center"/>
    </xf>
    <xf numFmtId="1" fontId="18" fillId="33" borderId="45" xfId="0" applyNumberFormat="1" applyFont="1" applyFill="1" applyBorder="1" applyAlignment="1">
      <alignment horizontal="center" vertical="center"/>
    </xf>
    <xf numFmtId="0" fontId="18" fillId="33" borderId="61" xfId="0" applyFont="1" applyFill="1" applyBorder="1" applyAlignment="1">
      <alignment horizontal="center" vertical="center"/>
    </xf>
    <xf numFmtId="0" fontId="3" fillId="33" borderId="38" xfId="0" applyFont="1" applyFill="1" applyBorder="1" applyAlignment="1">
      <alignment horizontal="center" vertical="center"/>
    </xf>
    <xf numFmtId="0" fontId="8" fillId="33" borderId="39" xfId="0" applyFont="1" applyFill="1" applyBorder="1" applyAlignment="1">
      <alignment horizontal="center" vertical="center"/>
    </xf>
    <xf numFmtId="0" fontId="3" fillId="33" borderId="38" xfId="0" applyFont="1" applyFill="1" applyBorder="1" applyAlignment="1">
      <alignment horizontal="center"/>
    </xf>
    <xf numFmtId="0" fontId="3" fillId="33" borderId="39" xfId="0" applyFont="1" applyFill="1" applyBorder="1" applyAlignment="1">
      <alignment horizontal="center"/>
    </xf>
    <xf numFmtId="0" fontId="28" fillId="33" borderId="31" xfId="0" applyFont="1" applyFill="1" applyBorder="1" applyAlignment="1">
      <alignment/>
    </xf>
    <xf numFmtId="0" fontId="28" fillId="33" borderId="34" xfId="0" applyFont="1" applyFill="1" applyBorder="1" applyAlignment="1">
      <alignment/>
    </xf>
    <xf numFmtId="0" fontId="18" fillId="33" borderId="37" xfId="0" applyFont="1" applyFill="1" applyBorder="1" applyAlignment="1">
      <alignment horizontal="center"/>
    </xf>
    <xf numFmtId="0" fontId="18" fillId="33" borderId="38" xfId="0" applyFont="1" applyFill="1" applyBorder="1" applyAlignment="1">
      <alignment horizontal="center"/>
    </xf>
    <xf numFmtId="0" fontId="18" fillId="33" borderId="39" xfId="0" applyFont="1" applyFill="1" applyBorder="1" applyAlignment="1">
      <alignment horizontal="center"/>
    </xf>
    <xf numFmtId="0" fontId="18" fillId="33" borderId="31" xfId="0" applyFont="1" applyFill="1" applyBorder="1" applyAlignment="1">
      <alignment horizontal="center" vertical="center"/>
    </xf>
    <xf numFmtId="0" fontId="18" fillId="33" borderId="34" xfId="0" applyFont="1" applyFill="1" applyBorder="1" applyAlignment="1">
      <alignment horizontal="center" vertical="center"/>
    </xf>
    <xf numFmtId="0" fontId="18" fillId="33" borderId="35" xfId="0" applyFont="1" applyFill="1" applyBorder="1" applyAlignment="1">
      <alignment horizontal="center" vertical="center"/>
    </xf>
    <xf numFmtId="1" fontId="19" fillId="33" borderId="34" xfId="0" applyNumberFormat="1" applyFont="1" applyFill="1" applyBorder="1" applyAlignment="1">
      <alignment horizontal="center" vertical="center"/>
    </xf>
    <xf numFmtId="0" fontId="19" fillId="33" borderId="35" xfId="0" applyFont="1" applyFill="1" applyBorder="1" applyAlignment="1">
      <alignment horizontal="center" vertical="center"/>
    </xf>
    <xf numFmtId="0" fontId="28" fillId="33" borderId="32" xfId="0" applyFont="1" applyFill="1" applyBorder="1" applyAlignment="1">
      <alignment/>
    </xf>
    <xf numFmtId="0" fontId="28" fillId="33" borderId="36" xfId="0" applyFont="1" applyFill="1" applyBorder="1" applyAlignment="1">
      <alignment/>
    </xf>
    <xf numFmtId="0" fontId="19" fillId="33" borderId="24" xfId="0" applyFont="1" applyFill="1" applyBorder="1" applyAlignment="1">
      <alignment horizontal="center" vertical="center"/>
    </xf>
    <xf numFmtId="0" fontId="19" fillId="33" borderId="71"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47" xfId="0" applyFont="1" applyFill="1" applyBorder="1" applyAlignment="1">
      <alignment horizontal="center" vertical="center"/>
    </xf>
    <xf numFmtId="0" fontId="18" fillId="33" borderId="24" xfId="0" applyFont="1" applyFill="1" applyBorder="1" applyAlignment="1">
      <alignment horizontal="center" vertical="center"/>
    </xf>
    <xf numFmtId="0" fontId="111" fillId="33" borderId="68" xfId="0" applyFont="1" applyFill="1" applyBorder="1" applyAlignment="1">
      <alignment horizontal="center"/>
    </xf>
    <xf numFmtId="0" fontId="111" fillId="33" borderId="72" xfId="0" applyFont="1" applyFill="1" applyBorder="1" applyAlignment="1">
      <alignment horizontal="center"/>
    </xf>
    <xf numFmtId="0" fontId="8" fillId="33" borderId="65" xfId="0" applyFont="1" applyFill="1" applyBorder="1" applyAlignment="1">
      <alignment horizontal="center"/>
    </xf>
    <xf numFmtId="0" fontId="8" fillId="33" borderId="21" xfId="0" applyFont="1" applyFill="1" applyBorder="1" applyAlignment="1">
      <alignment horizontal="center"/>
    </xf>
    <xf numFmtId="0" fontId="8" fillId="33" borderId="54" xfId="0" applyFont="1" applyFill="1" applyBorder="1" applyAlignment="1">
      <alignment horizontal="center" vertical="center"/>
    </xf>
    <xf numFmtId="0" fontId="8" fillId="33" borderId="54" xfId="0" applyFont="1" applyFill="1" applyBorder="1" applyAlignment="1">
      <alignment horizontal="center"/>
    </xf>
    <xf numFmtId="0" fontId="8" fillId="33" borderId="62" xfId="0" applyFont="1" applyFill="1" applyBorder="1" applyAlignment="1">
      <alignment horizontal="center"/>
    </xf>
    <xf numFmtId="0" fontId="8" fillId="33" borderId="45" xfId="0" applyFont="1" applyFill="1" applyBorder="1" applyAlignment="1">
      <alignment horizontal="center"/>
    </xf>
    <xf numFmtId="0" fontId="8" fillId="33" borderId="46" xfId="0" applyFont="1" applyFill="1" applyBorder="1" applyAlignment="1">
      <alignment horizontal="center"/>
    </xf>
    <xf numFmtId="0" fontId="3" fillId="33" borderId="44" xfId="0" applyFont="1" applyFill="1" applyBorder="1" applyAlignment="1">
      <alignment horizontal="center"/>
    </xf>
    <xf numFmtId="0" fontId="8" fillId="33" borderId="44" xfId="0" applyFont="1" applyFill="1" applyBorder="1" applyAlignment="1">
      <alignment horizontal="center"/>
    </xf>
    <xf numFmtId="0" fontId="8" fillId="33" borderId="37" xfId="0" applyFont="1" applyFill="1" applyBorder="1" applyAlignment="1">
      <alignment horizontal="center"/>
    </xf>
    <xf numFmtId="0" fontId="19" fillId="33" borderId="32" xfId="0" applyFont="1" applyFill="1" applyBorder="1" applyAlignment="1">
      <alignment horizontal="center" vertical="center"/>
    </xf>
    <xf numFmtId="0" fontId="19" fillId="33" borderId="37" xfId="0" applyFont="1" applyFill="1" applyBorder="1" applyAlignment="1">
      <alignment horizontal="center" vertical="center"/>
    </xf>
    <xf numFmtId="0" fontId="112" fillId="33" borderId="32" xfId="0" applyFont="1" applyFill="1" applyBorder="1" applyAlignment="1">
      <alignment horizontal="center"/>
    </xf>
    <xf numFmtId="0" fontId="112" fillId="33" borderId="36" xfId="0" applyFont="1" applyFill="1" applyBorder="1" applyAlignment="1">
      <alignment horizontal="center"/>
    </xf>
    <xf numFmtId="0" fontId="113" fillId="33" borderId="36" xfId="0" applyFont="1" applyFill="1" applyBorder="1" applyAlignment="1">
      <alignment horizontal="center"/>
    </xf>
    <xf numFmtId="0" fontId="3" fillId="33" borderId="34" xfId="0" applyFont="1" applyFill="1" applyBorder="1" applyAlignment="1">
      <alignment horizontal="center" vertical="center" wrapText="1"/>
    </xf>
    <xf numFmtId="0" fontId="14" fillId="33" borderId="34" xfId="0" applyFont="1" applyFill="1" applyBorder="1" applyAlignment="1">
      <alignment horizontal="center" vertical="center" wrapText="1"/>
    </xf>
    <xf numFmtId="0" fontId="8" fillId="33" borderId="35" xfId="0" applyFont="1" applyFill="1" applyBorder="1" applyAlignment="1">
      <alignment horizontal="center"/>
    </xf>
    <xf numFmtId="0" fontId="1" fillId="33" borderId="32" xfId="0" applyFont="1" applyFill="1" applyBorder="1" applyAlignment="1">
      <alignment/>
    </xf>
    <xf numFmtId="0" fontId="1" fillId="33" borderId="36" xfId="0" applyFont="1" applyFill="1" applyBorder="1" applyAlignment="1">
      <alignment/>
    </xf>
    <xf numFmtId="0" fontId="114" fillId="33" borderId="32" xfId="0" applyFont="1" applyFill="1" applyBorder="1" applyAlignment="1">
      <alignment horizontal="center"/>
    </xf>
    <xf numFmtId="0" fontId="114" fillId="33" borderId="36" xfId="0" applyFont="1" applyFill="1" applyBorder="1" applyAlignment="1">
      <alignment horizontal="center"/>
    </xf>
    <xf numFmtId="0" fontId="115" fillId="33" borderId="37" xfId="0" applyFont="1" applyFill="1" applyBorder="1" applyAlignment="1">
      <alignment horizontal="center"/>
    </xf>
    <xf numFmtId="0" fontId="114" fillId="33" borderId="33" xfId="0" applyFont="1" applyFill="1" applyBorder="1" applyAlignment="1">
      <alignment horizontal="center"/>
    </xf>
    <xf numFmtId="0" fontId="114" fillId="33" borderId="38" xfId="0" applyFont="1" applyFill="1" applyBorder="1" applyAlignment="1">
      <alignment horizontal="center"/>
    </xf>
    <xf numFmtId="0" fontId="8" fillId="33" borderId="39" xfId="0" applyFont="1" applyFill="1" applyBorder="1" applyAlignment="1">
      <alignment horizontal="center"/>
    </xf>
    <xf numFmtId="0" fontId="18" fillId="33" borderId="31" xfId="0" applyFont="1" applyFill="1" applyBorder="1" applyAlignment="1">
      <alignment horizontal="center" vertical="center" wrapText="1"/>
    </xf>
    <xf numFmtId="0" fontId="19" fillId="33" borderId="21" xfId="0" applyFont="1" applyFill="1" applyBorder="1" applyAlignment="1">
      <alignment horizontal="center" vertical="center"/>
    </xf>
    <xf numFmtId="1" fontId="19" fillId="33" borderId="37" xfId="0" applyNumberFormat="1" applyFont="1" applyFill="1" applyBorder="1" applyAlignment="1">
      <alignment horizontal="center"/>
    </xf>
    <xf numFmtId="0" fontId="19" fillId="33" borderId="32" xfId="0" applyFont="1" applyFill="1" applyBorder="1" applyAlignment="1">
      <alignment horizontal="center"/>
    </xf>
    <xf numFmtId="0" fontId="19" fillId="33" borderId="36" xfId="0" applyFont="1" applyFill="1" applyBorder="1" applyAlignment="1">
      <alignment horizontal="center"/>
    </xf>
    <xf numFmtId="0" fontId="19" fillId="33" borderId="37" xfId="0" applyFont="1" applyFill="1" applyBorder="1" applyAlignment="1">
      <alignment horizontal="center"/>
    </xf>
    <xf numFmtId="0" fontId="18" fillId="33" borderId="13" xfId="0" applyFont="1" applyFill="1" applyBorder="1" applyAlignment="1">
      <alignment horizontal="center"/>
    </xf>
    <xf numFmtId="0" fontId="18" fillId="33" borderId="33" xfId="0" applyFont="1" applyFill="1" applyBorder="1" applyAlignment="1">
      <alignment horizontal="center"/>
    </xf>
    <xf numFmtId="0" fontId="18" fillId="33" borderId="35" xfId="0" applyFont="1" applyFill="1" applyBorder="1" applyAlignment="1">
      <alignment horizontal="center"/>
    </xf>
    <xf numFmtId="1" fontId="19" fillId="33" borderId="73" xfId="0" applyNumberFormat="1" applyFont="1" applyFill="1" applyBorder="1" applyAlignment="1">
      <alignment horizontal="center"/>
    </xf>
    <xf numFmtId="0" fontId="19" fillId="33" borderId="74" xfId="0" applyFont="1" applyFill="1" applyBorder="1" applyAlignment="1">
      <alignment horizontal="center"/>
    </xf>
    <xf numFmtId="0" fontId="19" fillId="33" borderId="75" xfId="0" applyFont="1" applyFill="1" applyBorder="1" applyAlignment="1">
      <alignment horizontal="center"/>
    </xf>
    <xf numFmtId="0" fontId="19" fillId="33" borderId="31" xfId="0" applyFont="1" applyFill="1" applyBorder="1" applyAlignment="1">
      <alignment horizontal="center"/>
    </xf>
    <xf numFmtId="0" fontId="19" fillId="33" borderId="34" xfId="0" applyFont="1" applyFill="1" applyBorder="1" applyAlignment="1">
      <alignment horizontal="center"/>
    </xf>
    <xf numFmtId="0" fontId="19" fillId="33" borderId="35" xfId="0" applyFont="1" applyFill="1" applyBorder="1" applyAlignment="1">
      <alignment horizontal="center"/>
    </xf>
    <xf numFmtId="0" fontId="18" fillId="33" borderId="76" xfId="0" applyFont="1" applyFill="1" applyBorder="1" applyAlignment="1">
      <alignment horizontal="center"/>
    </xf>
    <xf numFmtId="0" fontId="3" fillId="33" borderId="33" xfId="0" applyFont="1" applyFill="1" applyBorder="1" applyAlignment="1">
      <alignment horizontal="center" vertical="center"/>
    </xf>
    <xf numFmtId="0" fontId="1" fillId="33" borderId="38" xfId="0" applyFont="1" applyFill="1" applyBorder="1" applyAlignment="1">
      <alignment/>
    </xf>
    <xf numFmtId="0" fontId="18" fillId="33" borderId="0" xfId="0" applyFont="1" applyFill="1" applyBorder="1" applyAlignment="1">
      <alignment horizontal="center"/>
    </xf>
    <xf numFmtId="1" fontId="19" fillId="33" borderId="55" xfId="0" applyNumberFormat="1" applyFont="1" applyFill="1" applyBorder="1" applyAlignment="1">
      <alignment horizontal="center"/>
    </xf>
    <xf numFmtId="1" fontId="19" fillId="33" borderId="17" xfId="0" applyNumberFormat="1" applyFont="1" applyFill="1" applyBorder="1" applyAlignment="1">
      <alignment horizontal="center"/>
    </xf>
    <xf numFmtId="0" fontId="19" fillId="33" borderId="27" xfId="0" applyFont="1" applyFill="1" applyBorder="1" applyAlignment="1">
      <alignment horizontal="center"/>
    </xf>
    <xf numFmtId="0" fontId="8" fillId="33" borderId="34" xfId="0" applyFont="1" applyFill="1" applyBorder="1" applyAlignment="1">
      <alignment horizontal="center"/>
    </xf>
    <xf numFmtId="1" fontId="19" fillId="33" borderId="59" xfId="0" applyNumberFormat="1" applyFont="1" applyFill="1" applyBorder="1" applyAlignment="1">
      <alignment horizontal="center"/>
    </xf>
    <xf numFmtId="0" fontId="19" fillId="33" borderId="24" xfId="0" applyFont="1" applyFill="1" applyBorder="1" applyAlignment="1">
      <alignment horizontal="center"/>
    </xf>
    <xf numFmtId="0" fontId="18" fillId="33" borderId="24" xfId="0" applyFont="1" applyFill="1" applyBorder="1" applyAlignment="1">
      <alignment horizontal="center"/>
    </xf>
    <xf numFmtId="0" fontId="116" fillId="33" borderId="28" xfId="0" applyFont="1" applyFill="1" applyBorder="1" applyAlignment="1">
      <alignment horizontal="center"/>
    </xf>
    <xf numFmtId="0" fontId="116" fillId="33" borderId="29" xfId="0" applyFont="1" applyFill="1" applyBorder="1" applyAlignment="1">
      <alignment horizontal="center"/>
    </xf>
    <xf numFmtId="0" fontId="117" fillId="33" borderId="30" xfId="0" applyFont="1" applyFill="1" applyBorder="1" applyAlignment="1">
      <alignment horizontal="center"/>
    </xf>
    <xf numFmtId="0" fontId="19" fillId="33" borderId="20" xfId="0" applyFont="1" applyFill="1" applyBorder="1" applyAlignment="1">
      <alignment horizontal="center" vertical="center"/>
    </xf>
    <xf numFmtId="0" fontId="19" fillId="33" borderId="28" xfId="0" applyFont="1" applyFill="1" applyBorder="1" applyAlignment="1">
      <alignment horizontal="center" vertical="center"/>
    </xf>
    <xf numFmtId="0" fontId="19" fillId="33" borderId="29" xfId="0" applyFont="1" applyFill="1" applyBorder="1" applyAlignment="1">
      <alignment horizontal="center" vertical="center"/>
    </xf>
    <xf numFmtId="0" fontId="3" fillId="33" borderId="30" xfId="0" applyFont="1" applyFill="1" applyBorder="1" applyAlignment="1">
      <alignment horizontal="center" vertical="center"/>
    </xf>
    <xf numFmtId="0" fontId="118" fillId="33" borderId="60" xfId="0" applyFont="1" applyFill="1" applyBorder="1" applyAlignment="1">
      <alignment horizontal="center" vertical="center"/>
    </xf>
    <xf numFmtId="0" fontId="118" fillId="33" borderId="64" xfId="0" applyFont="1" applyFill="1" applyBorder="1" applyAlignment="1">
      <alignment horizontal="center" vertical="center"/>
    </xf>
    <xf numFmtId="0" fontId="118" fillId="33" borderId="47" xfId="0" applyFont="1" applyFill="1" applyBorder="1" applyAlignment="1">
      <alignment horizontal="center" vertical="center"/>
    </xf>
    <xf numFmtId="1" fontId="36" fillId="33" borderId="71" xfId="0" applyNumberFormat="1" applyFont="1" applyFill="1" applyBorder="1" applyAlignment="1">
      <alignment horizontal="center" vertical="center"/>
    </xf>
    <xf numFmtId="1" fontId="36" fillId="33" borderId="47" xfId="0" applyNumberFormat="1" applyFont="1" applyFill="1" applyBorder="1" applyAlignment="1">
      <alignment horizontal="center" vertical="center"/>
    </xf>
    <xf numFmtId="1" fontId="36" fillId="33" borderId="23" xfId="0" applyNumberFormat="1" applyFont="1" applyFill="1" applyBorder="1" applyAlignment="1">
      <alignment horizontal="center" vertical="center"/>
    </xf>
    <xf numFmtId="1" fontId="36" fillId="33" borderId="60" xfId="0" applyNumberFormat="1" applyFont="1" applyFill="1" applyBorder="1" applyAlignment="1">
      <alignment horizontal="center" vertical="center"/>
    </xf>
    <xf numFmtId="0" fontId="20" fillId="33" borderId="33" xfId="0" applyFont="1" applyFill="1" applyBorder="1" applyAlignment="1">
      <alignment horizontal="center" vertical="center"/>
    </xf>
    <xf numFmtId="0" fontId="20" fillId="33" borderId="38" xfId="0" applyFont="1" applyFill="1" applyBorder="1" applyAlignment="1">
      <alignment horizontal="center" vertical="center"/>
    </xf>
    <xf numFmtId="0" fontId="20" fillId="33" borderId="39" xfId="0" applyFont="1" applyFill="1" applyBorder="1" applyAlignment="1">
      <alignment horizontal="center" vertical="center"/>
    </xf>
    <xf numFmtId="1" fontId="20" fillId="33" borderId="33" xfId="0" applyNumberFormat="1" applyFont="1" applyFill="1" applyBorder="1" applyAlignment="1">
      <alignment horizontal="center" vertical="center"/>
    </xf>
    <xf numFmtId="1" fontId="20" fillId="33" borderId="39" xfId="0" applyNumberFormat="1" applyFont="1" applyFill="1" applyBorder="1" applyAlignment="1">
      <alignment horizontal="center" vertical="center"/>
    </xf>
    <xf numFmtId="0" fontId="19" fillId="33" borderId="56" xfId="0" applyFont="1" applyFill="1" applyBorder="1" applyAlignment="1">
      <alignment horizontal="center" vertical="center"/>
    </xf>
    <xf numFmtId="0" fontId="13" fillId="33" borderId="36" xfId="0" applyFont="1" applyFill="1" applyBorder="1" applyAlignment="1">
      <alignment horizontal="center" vertical="center"/>
    </xf>
    <xf numFmtId="0" fontId="18" fillId="33" borderId="40" xfId="0" applyFont="1" applyFill="1" applyBorder="1" applyAlignment="1">
      <alignment horizontal="center" vertical="center"/>
    </xf>
    <xf numFmtId="0" fontId="8" fillId="33" borderId="31" xfId="0" applyFont="1" applyFill="1" applyBorder="1" applyAlignment="1">
      <alignment horizontal="center" vertical="center" wrapText="1"/>
    </xf>
    <xf numFmtId="1" fontId="19" fillId="33" borderId="42" xfId="0" applyNumberFormat="1" applyFont="1" applyFill="1" applyBorder="1" applyAlignment="1">
      <alignment horizontal="center" vertical="center"/>
    </xf>
    <xf numFmtId="0" fontId="18" fillId="33" borderId="41" xfId="0" applyFont="1" applyFill="1" applyBorder="1" applyAlignment="1">
      <alignment horizontal="center" vertical="center"/>
    </xf>
    <xf numFmtId="0" fontId="0" fillId="33" borderId="34" xfId="0" applyFont="1" applyFill="1" applyBorder="1" applyAlignment="1">
      <alignment vertical="center"/>
    </xf>
    <xf numFmtId="0" fontId="5" fillId="33" borderId="35" xfId="0" applyFont="1" applyFill="1" applyBorder="1" applyAlignment="1">
      <alignment horizontal="center" vertical="center"/>
    </xf>
    <xf numFmtId="1" fontId="19" fillId="33" borderId="48" xfId="0" applyNumberFormat="1" applyFont="1" applyFill="1" applyBorder="1" applyAlignment="1">
      <alignment horizontal="center" vertical="center"/>
    </xf>
    <xf numFmtId="1" fontId="19" fillId="33" borderId="54" xfId="0" applyNumberFormat="1" applyFont="1" applyFill="1" applyBorder="1" applyAlignment="1">
      <alignment horizontal="center" vertical="center"/>
    </xf>
    <xf numFmtId="0" fontId="19" fillId="33" borderId="54" xfId="0" applyFont="1" applyFill="1" applyBorder="1" applyAlignment="1">
      <alignment horizontal="center" vertical="center"/>
    </xf>
    <xf numFmtId="0" fontId="19" fillId="33" borderId="62" xfId="0" applyFont="1" applyFill="1" applyBorder="1" applyAlignment="1">
      <alignment horizontal="center" vertical="center"/>
    </xf>
    <xf numFmtId="1" fontId="19" fillId="33" borderId="27" xfId="0" applyNumberFormat="1" applyFont="1" applyFill="1" applyBorder="1" applyAlignment="1">
      <alignment horizontal="center" vertical="center"/>
    </xf>
    <xf numFmtId="0" fontId="18" fillId="33" borderId="67" xfId="0" applyFont="1" applyFill="1" applyBorder="1" applyAlignment="1">
      <alignment horizontal="center" vertical="center"/>
    </xf>
    <xf numFmtId="0" fontId="18" fillId="0" borderId="37" xfId="0" applyFont="1" applyBorder="1" applyAlignment="1">
      <alignment horizontal="center" vertical="center"/>
    </xf>
    <xf numFmtId="0" fontId="18" fillId="0" borderId="32" xfId="0" applyFont="1" applyBorder="1" applyAlignment="1">
      <alignment horizontal="center" vertical="center"/>
    </xf>
    <xf numFmtId="0" fontId="13" fillId="40" borderId="54" xfId="0" applyFont="1" applyFill="1" applyBorder="1" applyAlignment="1">
      <alignment horizontal="center" vertical="center"/>
    </xf>
    <xf numFmtId="0" fontId="12" fillId="40" borderId="62" xfId="0" applyFont="1" applyFill="1" applyBorder="1" applyAlignment="1">
      <alignment horizontal="center" vertical="center"/>
    </xf>
    <xf numFmtId="0" fontId="36" fillId="33" borderId="37" xfId="0" applyFont="1" applyFill="1" applyBorder="1" applyAlignment="1">
      <alignment horizontal="center" vertical="center"/>
    </xf>
    <xf numFmtId="0" fontId="28" fillId="33" borderId="0" xfId="0" applyFont="1" applyFill="1" applyBorder="1" applyAlignment="1">
      <alignment/>
    </xf>
    <xf numFmtId="49" fontId="18" fillId="33" borderId="39" xfId="0" applyNumberFormat="1" applyFont="1" applyFill="1" applyBorder="1" applyAlignment="1">
      <alignment horizontal="center" vertical="center"/>
    </xf>
    <xf numFmtId="0" fontId="19" fillId="33" borderId="76" xfId="0" applyFont="1" applyFill="1" applyBorder="1" applyAlignment="1">
      <alignment horizontal="center"/>
    </xf>
    <xf numFmtId="0" fontId="19" fillId="33" borderId="17" xfId="0" applyFont="1" applyFill="1" applyBorder="1" applyAlignment="1">
      <alignment horizontal="center"/>
    </xf>
    <xf numFmtId="1" fontId="19" fillId="33" borderId="50" xfId="0" applyNumberFormat="1" applyFont="1" applyFill="1" applyBorder="1" applyAlignment="1">
      <alignment horizontal="center"/>
    </xf>
    <xf numFmtId="1" fontId="19" fillId="33" borderId="35" xfId="0" applyNumberFormat="1" applyFont="1" applyFill="1" applyBorder="1" applyAlignment="1">
      <alignment horizontal="center"/>
    </xf>
    <xf numFmtId="0" fontId="19" fillId="33" borderId="49" xfId="0" applyFont="1" applyFill="1" applyBorder="1" applyAlignment="1">
      <alignment horizontal="center" vertical="center"/>
    </xf>
    <xf numFmtId="1" fontId="19" fillId="33" borderId="76" xfId="0" applyNumberFormat="1" applyFont="1" applyFill="1" applyBorder="1" applyAlignment="1">
      <alignment horizontal="center" vertical="center"/>
    </xf>
    <xf numFmtId="0" fontId="11" fillId="33" borderId="66" xfId="0" applyFont="1" applyFill="1" applyBorder="1" applyAlignment="1">
      <alignment horizontal="center" vertical="center"/>
    </xf>
    <xf numFmtId="0" fontId="11" fillId="33" borderId="51" xfId="0" applyFont="1" applyFill="1" applyBorder="1" applyAlignment="1">
      <alignment horizontal="center" vertical="center"/>
    </xf>
    <xf numFmtId="0" fontId="11" fillId="33" borderId="48" xfId="0" applyFont="1" applyFill="1" applyBorder="1" applyAlignment="1">
      <alignment horizontal="center" vertical="center"/>
    </xf>
    <xf numFmtId="0" fontId="18" fillId="0" borderId="76" xfId="0" applyFont="1" applyBorder="1" applyAlignment="1">
      <alignment horizontal="center" vertical="center"/>
    </xf>
    <xf numFmtId="0" fontId="18" fillId="0" borderId="77" xfId="0" applyFont="1" applyBorder="1" applyAlignment="1">
      <alignment horizontal="center" vertical="center"/>
    </xf>
    <xf numFmtId="0" fontId="119" fillId="33" borderId="58" xfId="0" applyFont="1" applyFill="1" applyBorder="1" applyAlignment="1">
      <alignment horizontal="center"/>
    </xf>
    <xf numFmtId="0" fontId="119" fillId="33" borderId="78" xfId="0" applyFont="1" applyFill="1" applyBorder="1" applyAlignment="1">
      <alignment horizontal="center" vertical="center"/>
    </xf>
    <xf numFmtId="0" fontId="119" fillId="33" borderId="50" xfId="0" applyFont="1" applyFill="1" applyBorder="1" applyAlignment="1">
      <alignment horizontal="center"/>
    </xf>
    <xf numFmtId="0" fontId="18" fillId="0" borderId="35" xfId="0" applyFont="1" applyBorder="1" applyAlignment="1">
      <alignment horizontal="center" vertical="center"/>
    </xf>
    <xf numFmtId="0" fontId="119" fillId="33" borderId="50" xfId="0" applyFont="1" applyFill="1" applyBorder="1" applyAlignment="1">
      <alignment horizontal="center" vertical="center"/>
    </xf>
    <xf numFmtId="0" fontId="18" fillId="0" borderId="49" xfId="0" applyFont="1" applyBorder="1" applyAlignment="1">
      <alignment horizontal="center" vertical="center"/>
    </xf>
    <xf numFmtId="0" fontId="18" fillId="0" borderId="79" xfId="0" applyFont="1" applyBorder="1" applyAlignment="1">
      <alignment horizontal="center" vertical="center"/>
    </xf>
    <xf numFmtId="0" fontId="20" fillId="33" borderId="60" xfId="0" applyFont="1" applyFill="1" applyBorder="1" applyAlignment="1">
      <alignment horizontal="center" vertical="center"/>
    </xf>
    <xf numFmtId="0" fontId="18" fillId="0" borderId="31" xfId="0" applyFont="1" applyBorder="1" applyAlignment="1">
      <alignment horizontal="center" vertical="center"/>
    </xf>
    <xf numFmtId="0" fontId="27" fillId="33" borderId="31" xfId="0" applyFont="1" applyFill="1" applyBorder="1" applyAlignment="1">
      <alignment horizontal="center"/>
    </xf>
    <xf numFmtId="0" fontId="119" fillId="33" borderId="33" xfId="0" applyFont="1" applyFill="1" applyBorder="1" applyAlignment="1">
      <alignment horizontal="center"/>
    </xf>
    <xf numFmtId="0" fontId="18" fillId="0" borderId="39" xfId="0" applyFont="1" applyBorder="1" applyAlignment="1">
      <alignment horizontal="center" vertical="center"/>
    </xf>
    <xf numFmtId="0" fontId="18" fillId="0" borderId="80" xfId="0" applyFont="1" applyBorder="1" applyAlignment="1">
      <alignment horizontal="center" vertical="center"/>
    </xf>
    <xf numFmtId="0" fontId="18" fillId="0" borderId="81" xfId="0" applyFont="1" applyBorder="1" applyAlignment="1">
      <alignment horizontal="center" vertical="center"/>
    </xf>
    <xf numFmtId="0" fontId="18" fillId="0" borderId="42" xfId="0" applyFont="1" applyBorder="1" applyAlignment="1">
      <alignment horizontal="center" vertical="center"/>
    </xf>
    <xf numFmtId="0" fontId="18" fillId="0" borderId="33" xfId="0" applyFont="1" applyBorder="1" applyAlignment="1">
      <alignment horizontal="center" vertical="center"/>
    </xf>
    <xf numFmtId="0" fontId="18" fillId="0" borderId="66" xfId="0" applyFont="1" applyBorder="1" applyAlignment="1">
      <alignment horizontal="center" vertical="center"/>
    </xf>
    <xf numFmtId="0" fontId="3" fillId="33" borderId="10"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6" xfId="0" applyFont="1" applyFill="1" applyBorder="1" applyAlignment="1">
      <alignment horizontal="center" vertical="center"/>
    </xf>
    <xf numFmtId="0" fontId="18" fillId="0" borderId="82" xfId="0" applyFont="1" applyBorder="1" applyAlignment="1">
      <alignment horizontal="center" vertical="center"/>
    </xf>
    <xf numFmtId="0" fontId="18" fillId="0" borderId="41" xfId="0" applyFont="1" applyBorder="1" applyAlignment="1">
      <alignment horizontal="center" vertical="center"/>
    </xf>
    <xf numFmtId="0" fontId="18" fillId="0" borderId="58" xfId="0" applyFont="1" applyBorder="1" applyAlignment="1">
      <alignment horizontal="center" vertical="center"/>
    </xf>
    <xf numFmtId="0" fontId="119" fillId="33" borderId="59" xfId="0" applyFont="1" applyFill="1" applyBorder="1" applyAlignment="1">
      <alignment horizontal="center"/>
    </xf>
    <xf numFmtId="0" fontId="27" fillId="33" borderId="73" xfId="0" applyFont="1" applyFill="1" applyBorder="1" applyAlignment="1">
      <alignment horizontal="center"/>
    </xf>
    <xf numFmtId="0" fontId="18" fillId="33" borderId="76" xfId="0" applyFont="1" applyFill="1" applyBorder="1" applyAlignment="1">
      <alignment horizontal="center" vertical="center"/>
    </xf>
    <xf numFmtId="0" fontId="18" fillId="33" borderId="77" xfId="0" applyFont="1" applyFill="1" applyBorder="1" applyAlignment="1">
      <alignment horizontal="center" vertical="center"/>
    </xf>
    <xf numFmtId="0" fontId="11" fillId="33" borderId="71"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51" xfId="0" applyFont="1" applyFill="1" applyBorder="1" applyAlignment="1">
      <alignment horizontal="center"/>
    </xf>
    <xf numFmtId="0" fontId="18" fillId="0" borderId="48" xfId="0" applyFont="1" applyBorder="1" applyAlignment="1">
      <alignment horizontal="center" vertical="center"/>
    </xf>
    <xf numFmtId="0" fontId="27" fillId="33" borderId="32" xfId="0" applyFont="1" applyFill="1" applyBorder="1" applyAlignment="1">
      <alignment horizontal="center" vertical="center"/>
    </xf>
    <xf numFmtId="0" fontId="27" fillId="33" borderId="37" xfId="0" applyFont="1" applyFill="1" applyBorder="1" applyAlignment="1">
      <alignment horizontal="center" vertical="center"/>
    </xf>
    <xf numFmtId="0" fontId="11" fillId="33" borderId="69" xfId="0" applyFont="1" applyFill="1" applyBorder="1" applyAlignment="1">
      <alignment horizontal="center"/>
    </xf>
    <xf numFmtId="0" fontId="11" fillId="33" borderId="73" xfId="0" applyFont="1" applyFill="1" applyBorder="1" applyAlignment="1">
      <alignment horizontal="center"/>
    </xf>
    <xf numFmtId="0" fontId="27" fillId="33" borderId="42" xfId="0" applyFont="1" applyFill="1" applyBorder="1" applyAlignment="1">
      <alignment horizontal="center"/>
    </xf>
    <xf numFmtId="0" fontId="27" fillId="33" borderId="73" xfId="0" applyFont="1" applyFill="1" applyBorder="1" applyAlignment="1">
      <alignment horizontal="center" vertical="center"/>
    </xf>
    <xf numFmtId="0" fontId="14" fillId="33" borderId="40" xfId="0" applyFont="1" applyFill="1" applyBorder="1" applyAlignment="1">
      <alignment horizontal="center" vertical="center"/>
    </xf>
    <xf numFmtId="0" fontId="14" fillId="33" borderId="66" xfId="0" applyFont="1" applyFill="1" applyBorder="1" applyAlignment="1">
      <alignment horizontal="center" vertical="center"/>
    </xf>
    <xf numFmtId="0" fontId="11" fillId="33" borderId="32" xfId="0" applyFont="1" applyFill="1" applyBorder="1" applyAlignment="1">
      <alignment horizontal="center" vertical="center"/>
    </xf>
    <xf numFmtId="0" fontId="14" fillId="33" borderId="42" xfId="0" applyFont="1" applyFill="1" applyBorder="1" applyAlignment="1">
      <alignment horizontal="center" vertical="center"/>
    </xf>
    <xf numFmtId="0" fontId="11" fillId="33" borderId="35" xfId="0" applyFont="1" applyFill="1" applyBorder="1" applyAlignment="1">
      <alignment horizontal="center" vertical="center"/>
    </xf>
    <xf numFmtId="0" fontId="11" fillId="0" borderId="50" xfId="0" applyFont="1" applyBorder="1" applyAlignment="1">
      <alignment horizontal="center" vertical="center"/>
    </xf>
    <xf numFmtId="0" fontId="120" fillId="33" borderId="69" xfId="0" applyFont="1" applyFill="1" applyBorder="1" applyAlignment="1">
      <alignment horizontal="center"/>
    </xf>
    <xf numFmtId="0" fontId="11" fillId="33" borderId="58" xfId="0" applyFont="1" applyFill="1" applyBorder="1" applyAlignment="1">
      <alignment horizontal="center"/>
    </xf>
    <xf numFmtId="0" fontId="27" fillId="33" borderId="40" xfId="0" applyFont="1" applyFill="1" applyBorder="1" applyAlignment="1">
      <alignment horizontal="center"/>
    </xf>
    <xf numFmtId="0" fontId="27" fillId="33" borderId="50" xfId="0" applyFont="1" applyFill="1" applyBorder="1" applyAlignment="1">
      <alignment horizontal="center"/>
    </xf>
    <xf numFmtId="0" fontId="11" fillId="33" borderId="78" xfId="0" applyFont="1" applyFill="1" applyBorder="1" applyAlignment="1">
      <alignment horizontal="center" vertical="center"/>
    </xf>
    <xf numFmtId="0" fontId="11" fillId="33" borderId="39" xfId="0" applyFont="1" applyFill="1" applyBorder="1" applyAlignment="1">
      <alignment horizontal="center"/>
    </xf>
    <xf numFmtId="0" fontId="14" fillId="33" borderId="48" xfId="0" applyFont="1" applyFill="1" applyBorder="1" applyAlignment="1">
      <alignment horizontal="center" vertical="center"/>
    </xf>
    <xf numFmtId="0" fontId="11" fillId="33" borderId="42" xfId="0" applyFont="1" applyFill="1" applyBorder="1" applyAlignment="1">
      <alignment horizontal="center"/>
    </xf>
    <xf numFmtId="0" fontId="11" fillId="33" borderId="77" xfId="0" applyFont="1" applyFill="1" applyBorder="1" applyAlignment="1">
      <alignment horizontal="center"/>
    </xf>
    <xf numFmtId="0" fontId="27" fillId="33" borderId="66" xfId="0" applyFont="1" applyFill="1" applyBorder="1" applyAlignment="1">
      <alignment horizontal="center" vertical="center"/>
    </xf>
    <xf numFmtId="0" fontId="27" fillId="33" borderId="40" xfId="0" applyFont="1" applyFill="1" applyBorder="1" applyAlignment="1">
      <alignment horizontal="center" vertical="center"/>
    </xf>
    <xf numFmtId="0" fontId="11" fillId="33" borderId="41" xfId="0" applyFont="1" applyFill="1" applyBorder="1" applyAlignment="1">
      <alignment horizontal="center"/>
    </xf>
    <xf numFmtId="0" fontId="27" fillId="33" borderId="42" xfId="0" applyFont="1" applyFill="1" applyBorder="1" applyAlignment="1">
      <alignment horizontal="center" vertical="center"/>
    </xf>
    <xf numFmtId="0" fontId="30" fillId="33" borderId="71" xfId="0" applyFont="1" applyFill="1" applyBorder="1" applyAlignment="1">
      <alignment horizontal="center" vertical="center"/>
    </xf>
    <xf numFmtId="0" fontId="30" fillId="33" borderId="83" xfId="0" applyFont="1" applyFill="1" applyBorder="1" applyAlignment="1">
      <alignment horizontal="center" vertical="center"/>
    </xf>
    <xf numFmtId="0" fontId="11" fillId="33" borderId="43" xfId="0" applyFont="1" applyFill="1" applyBorder="1" applyAlignment="1">
      <alignment horizontal="center" vertical="center"/>
    </xf>
    <xf numFmtId="0" fontId="119" fillId="33" borderId="32" xfId="0" applyFont="1" applyFill="1" applyBorder="1" applyAlignment="1">
      <alignment horizontal="center"/>
    </xf>
    <xf numFmtId="0" fontId="11" fillId="33" borderId="50" xfId="0" applyFont="1" applyFill="1" applyBorder="1" applyAlignment="1">
      <alignment horizontal="center"/>
    </xf>
    <xf numFmtId="0" fontId="11" fillId="33" borderId="40" xfId="0" applyFont="1" applyFill="1" applyBorder="1" applyAlignment="1">
      <alignment horizontal="center"/>
    </xf>
    <xf numFmtId="0" fontId="11" fillId="0" borderId="66" xfId="0" applyFont="1" applyBorder="1" applyAlignment="1">
      <alignment horizontal="center"/>
    </xf>
    <xf numFmtId="0" fontId="11" fillId="0" borderId="51" xfId="0" applyFont="1" applyBorder="1" applyAlignment="1">
      <alignment horizontal="center"/>
    </xf>
    <xf numFmtId="0" fontId="11" fillId="0" borderId="35" xfId="0" applyFont="1" applyBorder="1" applyAlignment="1">
      <alignment horizontal="center"/>
    </xf>
    <xf numFmtId="0" fontId="7" fillId="0" borderId="17" xfId="0" applyFont="1" applyBorder="1" applyAlignment="1">
      <alignment horizontal="center" vertical="center"/>
    </xf>
    <xf numFmtId="0" fontId="11" fillId="0" borderId="48" xfId="0" applyFont="1" applyBorder="1" applyAlignment="1">
      <alignment horizontal="center"/>
    </xf>
    <xf numFmtId="0" fontId="11" fillId="33" borderId="32" xfId="0" applyFont="1" applyFill="1" applyBorder="1" applyAlignment="1">
      <alignment horizontal="center"/>
    </xf>
    <xf numFmtId="0" fontId="27" fillId="33" borderId="48"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84" xfId="0" applyFont="1" applyFill="1" applyBorder="1" applyAlignment="1">
      <alignment horizontal="center" vertical="center"/>
    </xf>
    <xf numFmtId="0" fontId="42" fillId="33" borderId="52" xfId="0" applyFont="1" applyFill="1" applyBorder="1" applyAlignment="1">
      <alignment horizontal="center" vertical="center"/>
    </xf>
    <xf numFmtId="0" fontId="119" fillId="33" borderId="73" xfId="0" applyFont="1" applyFill="1" applyBorder="1" applyAlignment="1">
      <alignment horizontal="center"/>
    </xf>
    <xf numFmtId="0" fontId="11" fillId="33" borderId="68" xfId="0" applyFont="1" applyFill="1" applyBorder="1" applyAlignment="1">
      <alignment horizontal="center"/>
    </xf>
    <xf numFmtId="0" fontId="42" fillId="33" borderId="37" xfId="0" applyFont="1" applyFill="1" applyBorder="1" applyAlignment="1">
      <alignment horizontal="center" vertical="center"/>
    </xf>
    <xf numFmtId="0" fontId="27" fillId="33" borderId="32" xfId="0" applyFont="1" applyFill="1" applyBorder="1" applyAlignment="1">
      <alignment horizontal="center"/>
    </xf>
    <xf numFmtId="0" fontId="11" fillId="33" borderId="85" xfId="0" applyFont="1" applyFill="1" applyBorder="1" applyAlignment="1">
      <alignment horizontal="center" vertical="center"/>
    </xf>
    <xf numFmtId="0" fontId="27" fillId="33" borderId="55" xfId="0" applyFont="1" applyFill="1" applyBorder="1" applyAlignment="1">
      <alignment horizontal="center" vertical="center"/>
    </xf>
    <xf numFmtId="0" fontId="11" fillId="33" borderId="65" xfId="0" applyFont="1" applyFill="1" applyBorder="1" applyAlignment="1">
      <alignment horizontal="center"/>
    </xf>
    <xf numFmtId="0" fontId="27" fillId="33" borderId="51" xfId="0" applyFont="1" applyFill="1" applyBorder="1" applyAlignment="1">
      <alignment horizontal="center"/>
    </xf>
    <xf numFmtId="0" fontId="27" fillId="33" borderId="35" xfId="0" applyFont="1" applyFill="1" applyBorder="1" applyAlignment="1">
      <alignment horizontal="center"/>
    </xf>
    <xf numFmtId="0" fontId="11" fillId="33" borderId="74" xfId="0" applyFont="1" applyFill="1" applyBorder="1" applyAlignment="1">
      <alignment horizontal="center" vertical="center"/>
    </xf>
    <xf numFmtId="0" fontId="30" fillId="33" borderId="60" xfId="0" applyFont="1" applyFill="1" applyBorder="1" applyAlignment="1">
      <alignment horizontal="center" vertical="center"/>
    </xf>
    <xf numFmtId="0" fontId="11" fillId="33" borderId="33" xfId="0" applyFont="1" applyFill="1" applyBorder="1" applyAlignment="1">
      <alignment horizontal="center" vertical="center"/>
    </xf>
    <xf numFmtId="0" fontId="11" fillId="33" borderId="37" xfId="0" applyFont="1" applyFill="1" applyBorder="1" applyAlignment="1">
      <alignment horizontal="center"/>
    </xf>
    <xf numFmtId="0" fontId="27" fillId="33" borderId="31" xfId="0" applyFont="1" applyFill="1" applyBorder="1" applyAlignment="1">
      <alignment horizontal="center" vertical="center"/>
    </xf>
    <xf numFmtId="0" fontId="27" fillId="33" borderId="37" xfId="0" applyFont="1" applyFill="1" applyBorder="1" applyAlignment="1">
      <alignment horizontal="center"/>
    </xf>
    <xf numFmtId="0" fontId="11" fillId="33" borderId="76" xfId="0" applyFont="1" applyFill="1" applyBorder="1" applyAlignment="1">
      <alignment horizontal="center"/>
    </xf>
    <xf numFmtId="0" fontId="11" fillId="33" borderId="80" xfId="0" applyFont="1" applyFill="1" applyBorder="1" applyAlignment="1">
      <alignment horizontal="center"/>
    </xf>
    <xf numFmtId="0" fontId="11" fillId="33" borderId="33" xfId="0" applyFont="1" applyFill="1" applyBorder="1" applyAlignment="1">
      <alignment horizontal="center"/>
    </xf>
    <xf numFmtId="0" fontId="11" fillId="33" borderId="45" xfId="0" applyFont="1" applyFill="1" applyBorder="1" applyAlignment="1">
      <alignment horizontal="center" vertical="center"/>
    </xf>
    <xf numFmtId="0" fontId="30" fillId="33" borderId="40" xfId="0" applyFont="1" applyFill="1" applyBorder="1" applyAlignment="1">
      <alignment horizontal="center"/>
    </xf>
    <xf numFmtId="0" fontId="30" fillId="33" borderId="42" xfId="0" applyFont="1" applyFill="1" applyBorder="1" applyAlignment="1">
      <alignment horizontal="center"/>
    </xf>
    <xf numFmtId="0" fontId="20" fillId="33" borderId="47" xfId="0" applyFont="1" applyFill="1" applyBorder="1" applyAlignment="1">
      <alignment horizontal="center" vertical="center"/>
    </xf>
    <xf numFmtId="0" fontId="119" fillId="33" borderId="59" xfId="0" applyFont="1" applyFill="1" applyBorder="1" applyAlignment="1">
      <alignment horizontal="center" vertical="center"/>
    </xf>
    <xf numFmtId="0" fontId="3" fillId="0" borderId="61" xfId="0" applyFont="1" applyBorder="1" applyAlignment="1">
      <alignment horizontal="center" vertical="center"/>
    </xf>
    <xf numFmtId="0" fontId="3" fillId="33" borderId="52" xfId="0" applyFont="1" applyFill="1" applyBorder="1" applyAlignment="1">
      <alignment horizontal="center" vertical="center"/>
    </xf>
    <xf numFmtId="0" fontId="3" fillId="33" borderId="40" xfId="0" applyFont="1" applyFill="1" applyBorder="1" applyAlignment="1">
      <alignment horizontal="center" vertical="center"/>
    </xf>
    <xf numFmtId="0" fontId="121" fillId="33" borderId="28" xfId="0" applyFont="1" applyFill="1" applyBorder="1" applyAlignment="1">
      <alignment horizontal="center" vertical="center"/>
    </xf>
    <xf numFmtId="0" fontId="36" fillId="33" borderId="33" xfId="0" applyFont="1" applyFill="1" applyBorder="1" applyAlignment="1">
      <alignment horizontal="center" vertical="center"/>
    </xf>
    <xf numFmtId="0" fontId="3" fillId="33" borderId="42" xfId="0" applyFont="1" applyFill="1" applyBorder="1" applyAlignment="1">
      <alignment horizontal="center" vertical="center"/>
    </xf>
    <xf numFmtId="0" fontId="36" fillId="33" borderId="39" xfId="0" applyFont="1" applyFill="1" applyBorder="1" applyAlignment="1">
      <alignment horizontal="center" vertical="center"/>
    </xf>
    <xf numFmtId="0" fontId="116" fillId="33" borderId="28" xfId="0" applyFont="1" applyFill="1" applyBorder="1" applyAlignment="1">
      <alignment horizontal="center" vertical="center"/>
    </xf>
    <xf numFmtId="0" fontId="116" fillId="33" borderId="30" xfId="0" applyFont="1" applyFill="1" applyBorder="1" applyAlignment="1">
      <alignment horizontal="center" vertical="center"/>
    </xf>
    <xf numFmtId="0" fontId="36" fillId="33" borderId="80" xfId="0" applyFont="1" applyFill="1" applyBorder="1" applyAlignment="1">
      <alignment horizontal="center" vertical="center"/>
    </xf>
    <xf numFmtId="0" fontId="122" fillId="33" borderId="28" xfId="0" applyFont="1" applyFill="1" applyBorder="1" applyAlignment="1">
      <alignment horizontal="center" vertical="center"/>
    </xf>
    <xf numFmtId="0" fontId="42" fillId="33" borderId="84" xfId="0" applyFont="1" applyFill="1" applyBorder="1" applyAlignment="1">
      <alignment horizontal="center" vertical="center"/>
    </xf>
    <xf numFmtId="0" fontId="27" fillId="33" borderId="68" xfId="0" applyFont="1" applyFill="1" applyBorder="1" applyAlignment="1">
      <alignment horizontal="center" vertical="center"/>
    </xf>
    <xf numFmtId="0" fontId="119" fillId="33" borderId="58" xfId="0" applyFont="1" applyFill="1" applyBorder="1" applyAlignment="1">
      <alignment horizontal="center" vertical="center"/>
    </xf>
    <xf numFmtId="0" fontId="11" fillId="33" borderId="45" xfId="0" applyFont="1" applyFill="1" applyBorder="1" applyAlignment="1">
      <alignment horizontal="center"/>
    </xf>
    <xf numFmtId="0" fontId="11" fillId="0" borderId="42" xfId="0" applyFont="1" applyBorder="1" applyAlignment="1">
      <alignment horizontal="center" vertical="center"/>
    </xf>
    <xf numFmtId="0" fontId="3" fillId="33" borderId="32" xfId="0" applyFont="1" applyFill="1" applyBorder="1" applyAlignment="1">
      <alignment horizontal="center" vertical="center" wrapText="1"/>
    </xf>
    <xf numFmtId="0" fontId="14" fillId="33" borderId="36" xfId="0" applyFont="1" applyFill="1" applyBorder="1" applyAlignment="1">
      <alignment horizontal="center" vertical="center" wrapText="1"/>
    </xf>
    <xf numFmtId="0" fontId="3" fillId="33" borderId="36" xfId="0" applyFont="1" applyFill="1" applyBorder="1" applyAlignment="1">
      <alignment horizontal="center" vertical="center" wrapText="1"/>
    </xf>
    <xf numFmtId="0" fontId="123" fillId="0" borderId="43" xfId="0" applyFont="1" applyBorder="1" applyAlignment="1">
      <alignment horizontal="center" vertical="center"/>
    </xf>
    <xf numFmtId="0" fontId="11" fillId="33" borderId="43" xfId="0" applyFont="1" applyFill="1" applyBorder="1" applyAlignment="1">
      <alignment horizontal="center"/>
    </xf>
    <xf numFmtId="0" fontId="27" fillId="33" borderId="76" xfId="0" applyFont="1" applyFill="1" applyBorder="1" applyAlignment="1">
      <alignment horizontal="center"/>
    </xf>
    <xf numFmtId="0" fontId="119" fillId="33" borderId="65" xfId="0" applyFont="1" applyFill="1" applyBorder="1" applyAlignment="1">
      <alignment horizontal="center"/>
    </xf>
    <xf numFmtId="0" fontId="119" fillId="33" borderId="80" xfId="0" applyFont="1" applyFill="1" applyBorder="1" applyAlignment="1">
      <alignment horizontal="center"/>
    </xf>
    <xf numFmtId="0" fontId="27" fillId="33" borderId="0" xfId="0" applyFont="1" applyFill="1" applyBorder="1" applyAlignment="1">
      <alignment horizontal="center"/>
    </xf>
    <xf numFmtId="0" fontId="119" fillId="33" borderId="42" xfId="0" applyFont="1" applyFill="1" applyBorder="1" applyAlignment="1">
      <alignment horizontal="center"/>
    </xf>
    <xf numFmtId="0" fontId="11" fillId="33" borderId="48" xfId="0" applyFont="1" applyFill="1" applyBorder="1" applyAlignment="1">
      <alignment horizontal="center"/>
    </xf>
    <xf numFmtId="0" fontId="119" fillId="33" borderId="43" xfId="0" applyFont="1" applyFill="1" applyBorder="1" applyAlignment="1">
      <alignment horizontal="center"/>
    </xf>
    <xf numFmtId="0" fontId="119" fillId="33" borderId="42" xfId="0" applyFont="1" applyFill="1" applyBorder="1" applyAlignment="1">
      <alignment horizontal="center" vertical="center"/>
    </xf>
    <xf numFmtId="0" fontId="119" fillId="33" borderId="86" xfId="0" applyFont="1" applyFill="1" applyBorder="1" applyAlignment="1">
      <alignment horizontal="center" vertical="center"/>
    </xf>
    <xf numFmtId="0" fontId="121" fillId="33" borderId="87" xfId="0" applyFont="1" applyFill="1" applyBorder="1" applyAlignment="1">
      <alignment horizontal="center" vertical="center"/>
    </xf>
    <xf numFmtId="0" fontId="20" fillId="33" borderId="83" xfId="0" applyFont="1" applyFill="1" applyBorder="1" applyAlignment="1">
      <alignment horizontal="center" vertical="center"/>
    </xf>
    <xf numFmtId="0" fontId="11" fillId="33" borderId="75" xfId="0" applyFont="1" applyFill="1" applyBorder="1" applyAlignment="1">
      <alignment horizontal="center" vertical="center"/>
    </xf>
    <xf numFmtId="0" fontId="14" fillId="33" borderId="75" xfId="0" applyFont="1" applyFill="1" applyBorder="1" applyAlignment="1">
      <alignment horizontal="center" vertical="center"/>
    </xf>
    <xf numFmtId="0" fontId="14" fillId="33" borderId="76" xfId="0" applyFont="1" applyFill="1" applyBorder="1" applyAlignment="1">
      <alignment horizontal="center" vertical="center"/>
    </xf>
    <xf numFmtId="0" fontId="27" fillId="33" borderId="76" xfId="0" applyFont="1" applyFill="1" applyBorder="1" applyAlignment="1">
      <alignment horizontal="center" vertical="center"/>
    </xf>
    <xf numFmtId="0" fontId="11" fillId="33" borderId="82" xfId="0" applyFont="1" applyFill="1" applyBorder="1" applyAlignment="1">
      <alignment horizontal="center"/>
    </xf>
    <xf numFmtId="0" fontId="27" fillId="33" borderId="75" xfId="0" applyFont="1" applyFill="1" applyBorder="1" applyAlignment="1">
      <alignment horizontal="center" vertical="center"/>
    </xf>
    <xf numFmtId="0" fontId="42" fillId="33" borderId="10" xfId="0" applyFont="1" applyFill="1" applyBorder="1" applyAlignment="1">
      <alignment horizontal="center" vertical="center"/>
    </xf>
    <xf numFmtId="0" fontId="42" fillId="40" borderId="58" xfId="0" applyFont="1" applyFill="1" applyBorder="1" applyAlignment="1">
      <alignment horizontal="center" vertical="center"/>
    </xf>
    <xf numFmtId="0" fontId="116" fillId="33" borderId="63" xfId="0" applyFont="1" applyFill="1" applyBorder="1" applyAlignment="1">
      <alignment horizontal="center" vertical="center"/>
    </xf>
    <xf numFmtId="0" fontId="20" fillId="33" borderId="71" xfId="0" applyFont="1" applyFill="1" applyBorder="1" applyAlignment="1">
      <alignment horizontal="center" vertical="center"/>
    </xf>
    <xf numFmtId="0" fontId="36" fillId="33" borderId="58" xfId="0" applyFont="1" applyFill="1" applyBorder="1" applyAlignment="1">
      <alignment horizontal="center" vertical="center"/>
    </xf>
    <xf numFmtId="0" fontId="123" fillId="0" borderId="45" xfId="0" applyFont="1" applyBorder="1" applyAlignment="1">
      <alignment horizontal="center" vertical="center"/>
    </xf>
    <xf numFmtId="0" fontId="11" fillId="0" borderId="31" xfId="0" applyFont="1" applyBorder="1" applyAlignment="1">
      <alignment horizontal="center"/>
    </xf>
    <xf numFmtId="0" fontId="11" fillId="0" borderId="32" xfId="0" applyFont="1" applyBorder="1" applyAlignment="1">
      <alignment horizontal="center" vertical="center"/>
    </xf>
    <xf numFmtId="0" fontId="11" fillId="33" borderId="31" xfId="0" applyFont="1" applyFill="1" applyBorder="1" applyAlignment="1">
      <alignment horizontal="center" vertical="center"/>
    </xf>
    <xf numFmtId="0" fontId="11" fillId="33" borderId="62" xfId="0" applyFont="1" applyFill="1" applyBorder="1" applyAlignment="1">
      <alignment horizontal="center" vertical="center"/>
    </xf>
    <xf numFmtId="0" fontId="14" fillId="33" borderId="35" xfId="0" applyFont="1" applyFill="1" applyBorder="1" applyAlignment="1">
      <alignment horizontal="center" vertical="center"/>
    </xf>
    <xf numFmtId="0" fontId="14" fillId="33" borderId="37" xfId="0" applyFont="1" applyFill="1" applyBorder="1" applyAlignment="1">
      <alignment horizontal="center" vertical="center"/>
    </xf>
    <xf numFmtId="0" fontId="27" fillId="33" borderId="35" xfId="0" applyFont="1" applyFill="1" applyBorder="1" applyAlignment="1">
      <alignment horizontal="center" vertical="center"/>
    </xf>
    <xf numFmtId="0" fontId="30" fillId="33" borderId="74" xfId="0" applyFont="1" applyFill="1" applyBorder="1" applyAlignment="1">
      <alignment horizontal="center" vertical="center"/>
    </xf>
    <xf numFmtId="0" fontId="27" fillId="33" borderId="17" xfId="0" applyFont="1" applyFill="1" applyBorder="1" applyAlignment="1">
      <alignment horizontal="center" vertical="center"/>
    </xf>
    <xf numFmtId="0" fontId="42" fillId="33" borderId="35" xfId="0" applyFont="1" applyFill="1" applyBorder="1" applyAlignment="1">
      <alignment horizontal="center" vertical="center"/>
    </xf>
    <xf numFmtId="0" fontId="119" fillId="33" borderId="68" xfId="0" applyFont="1" applyFill="1" applyBorder="1" applyAlignment="1">
      <alignment horizontal="center"/>
    </xf>
    <xf numFmtId="0" fontId="11" fillId="33" borderId="66" xfId="0" applyFont="1" applyFill="1" applyBorder="1" applyAlignment="1">
      <alignment horizontal="center"/>
    </xf>
    <xf numFmtId="0" fontId="27" fillId="33" borderId="68" xfId="0" applyFont="1" applyFill="1" applyBorder="1" applyAlignment="1">
      <alignment horizontal="center"/>
    </xf>
    <xf numFmtId="0" fontId="27" fillId="33" borderId="18" xfId="0" applyFont="1" applyFill="1" applyBorder="1" applyAlignment="1">
      <alignment horizontal="center" vertical="center"/>
    </xf>
    <xf numFmtId="0" fontId="119" fillId="33" borderId="45" xfId="0" applyFont="1" applyFill="1" applyBorder="1" applyAlignment="1">
      <alignment horizontal="center"/>
    </xf>
    <xf numFmtId="0" fontId="119" fillId="33" borderId="32" xfId="0" applyFont="1" applyFill="1" applyBorder="1" applyAlignment="1">
      <alignment horizontal="center" vertical="center"/>
    </xf>
    <xf numFmtId="0" fontId="119" fillId="33" borderId="85" xfId="0" applyFont="1" applyFill="1" applyBorder="1" applyAlignment="1">
      <alignment horizontal="center" vertical="center"/>
    </xf>
    <xf numFmtId="0" fontId="27" fillId="33" borderId="0" xfId="0" applyFont="1" applyFill="1" applyBorder="1" applyAlignment="1">
      <alignment horizontal="center" vertical="center"/>
    </xf>
    <xf numFmtId="0" fontId="116" fillId="33" borderId="87" xfId="0" applyFont="1" applyFill="1" applyBorder="1" applyAlignment="1">
      <alignment horizontal="center" vertical="center"/>
    </xf>
    <xf numFmtId="0" fontId="7" fillId="34" borderId="75" xfId="0" applyFont="1" applyFill="1" applyBorder="1" applyAlignment="1">
      <alignment horizontal="center" vertical="center"/>
    </xf>
    <xf numFmtId="0" fontId="8" fillId="34" borderId="82" xfId="0" applyFont="1" applyFill="1" applyBorder="1" applyAlignment="1">
      <alignment horizontal="center" vertical="center"/>
    </xf>
    <xf numFmtId="0" fontId="12" fillId="34" borderId="75" xfId="0" applyFont="1" applyFill="1" applyBorder="1" applyAlignment="1">
      <alignment horizontal="center"/>
    </xf>
    <xf numFmtId="0" fontId="8" fillId="34" borderId="76" xfId="0" applyFont="1" applyFill="1" applyBorder="1" applyAlignment="1">
      <alignment horizontal="center"/>
    </xf>
    <xf numFmtId="0" fontId="8" fillId="34" borderId="82" xfId="0" applyFont="1" applyFill="1" applyBorder="1" applyAlignment="1">
      <alignment horizontal="center"/>
    </xf>
    <xf numFmtId="0" fontId="8" fillId="34" borderId="0" xfId="0" applyFont="1" applyFill="1" applyBorder="1" applyAlignment="1">
      <alignment horizontal="center"/>
    </xf>
    <xf numFmtId="0" fontId="12" fillId="0" borderId="73" xfId="0" applyFont="1" applyBorder="1" applyAlignment="1">
      <alignment horizontal="center"/>
    </xf>
    <xf numFmtId="0" fontId="8" fillId="0" borderId="0" xfId="0" applyFont="1" applyBorder="1" applyAlignment="1">
      <alignment/>
    </xf>
    <xf numFmtId="0" fontId="11" fillId="33" borderId="79" xfId="0" applyFont="1" applyFill="1" applyBorder="1" applyAlignment="1">
      <alignment horizontal="center" vertical="center"/>
    </xf>
    <xf numFmtId="0" fontId="11" fillId="33" borderId="60" xfId="0" applyFont="1" applyFill="1" applyBorder="1" applyAlignment="1">
      <alignment horizontal="center" vertical="center"/>
    </xf>
    <xf numFmtId="0" fontId="42" fillId="33" borderId="66" xfId="0" applyFont="1" applyFill="1" applyBorder="1" applyAlignment="1">
      <alignment horizontal="center" vertical="center"/>
    </xf>
    <xf numFmtId="0" fontId="27" fillId="33" borderId="88" xfId="0" applyFont="1" applyFill="1" applyBorder="1" applyAlignment="1">
      <alignment horizontal="center"/>
    </xf>
    <xf numFmtId="0" fontId="3" fillId="33" borderId="21" xfId="0" applyFont="1" applyFill="1" applyBorder="1" applyAlignment="1">
      <alignment horizontal="center" vertical="center"/>
    </xf>
    <xf numFmtId="0" fontId="3" fillId="0" borderId="45" xfId="0" applyFont="1" applyBorder="1" applyAlignment="1">
      <alignment horizontal="center" vertical="center"/>
    </xf>
    <xf numFmtId="0" fontId="3" fillId="0" borderId="32" xfId="0" applyFont="1" applyBorder="1" applyAlignment="1">
      <alignment horizontal="center" vertical="center"/>
    </xf>
    <xf numFmtId="0" fontId="4" fillId="0" borderId="10" xfId="0" applyFont="1" applyBorder="1" applyAlignment="1">
      <alignment vertical="center"/>
    </xf>
    <xf numFmtId="0" fontId="3" fillId="0" borderId="10" xfId="0" applyFont="1" applyBorder="1" applyAlignment="1">
      <alignment vertical="center"/>
    </xf>
    <xf numFmtId="0" fontId="33" fillId="0" borderId="10" xfId="0" applyFont="1" applyBorder="1" applyAlignment="1">
      <alignment vertical="center"/>
    </xf>
    <xf numFmtId="0" fontId="3" fillId="0" borderId="10" xfId="0" applyFont="1" applyBorder="1" applyAlignment="1">
      <alignment/>
    </xf>
    <xf numFmtId="0" fontId="34" fillId="0" borderId="10" xfId="0" applyFont="1" applyBorder="1" applyAlignment="1">
      <alignment vertical="center"/>
    </xf>
    <xf numFmtId="0" fontId="124" fillId="0" borderId="10" xfId="0" applyFont="1" applyBorder="1" applyAlignment="1">
      <alignment vertical="center"/>
    </xf>
    <xf numFmtId="0" fontId="33" fillId="0" borderId="10" xfId="0" applyFont="1" applyBorder="1" applyAlignment="1">
      <alignment horizontal="center" vertical="center"/>
    </xf>
    <xf numFmtId="0" fontId="11" fillId="0" borderId="10" xfId="0" applyFont="1" applyBorder="1" applyAlignment="1">
      <alignment vertical="center"/>
    </xf>
    <xf numFmtId="0" fontId="3" fillId="0" borderId="0" xfId="0" applyFont="1" applyBorder="1" applyAlignment="1">
      <alignment vertical="center"/>
    </xf>
    <xf numFmtId="0" fontId="33" fillId="0" borderId="0" xfId="0" applyFont="1" applyBorder="1" applyAlignment="1">
      <alignment/>
    </xf>
    <xf numFmtId="0" fontId="3" fillId="0" borderId="18" xfId="0" applyFont="1" applyBorder="1" applyAlignment="1">
      <alignment/>
    </xf>
    <xf numFmtId="0" fontId="14" fillId="0" borderId="0" xfId="0" applyFont="1" applyBorder="1" applyAlignment="1">
      <alignment vertical="center"/>
    </xf>
    <xf numFmtId="0" fontId="33" fillId="0" borderId="0" xfId="0" applyFont="1" applyBorder="1" applyAlignment="1">
      <alignment vertical="center"/>
    </xf>
    <xf numFmtId="0" fontId="34" fillId="0" borderId="0" xfId="0" applyFont="1" applyBorder="1" applyAlignment="1">
      <alignment vertical="center"/>
    </xf>
    <xf numFmtId="0" fontId="34" fillId="0" borderId="0" xfId="0" applyFont="1" applyBorder="1" applyAlignment="1">
      <alignment horizontal="center" vertical="center"/>
    </xf>
    <xf numFmtId="0" fontId="11" fillId="0" borderId="0" xfId="0" applyFont="1" applyBorder="1" applyAlignment="1">
      <alignment vertical="center"/>
    </xf>
    <xf numFmtId="0" fontId="0" fillId="0" borderId="18" xfId="0" applyBorder="1" applyAlignment="1">
      <alignment/>
    </xf>
    <xf numFmtId="0" fontId="11" fillId="0" borderId="0" xfId="0" applyFont="1" applyBorder="1" applyAlignment="1">
      <alignment horizontal="center" vertical="center"/>
    </xf>
    <xf numFmtId="0" fontId="33" fillId="0" borderId="0" xfId="0" applyFont="1" applyBorder="1" applyAlignment="1">
      <alignment/>
    </xf>
    <xf numFmtId="49" fontId="34" fillId="0" borderId="0" xfId="0" applyNumberFormat="1" applyFont="1" applyBorder="1" applyAlignment="1">
      <alignment vertical="center"/>
    </xf>
    <xf numFmtId="0" fontId="33" fillId="0" borderId="0" xfId="0" applyFont="1" applyBorder="1" applyAlignment="1">
      <alignment horizontal="center" vertical="center"/>
    </xf>
    <xf numFmtId="0" fontId="34" fillId="0" borderId="0" xfId="0" applyFont="1" applyBorder="1" applyAlignment="1">
      <alignment/>
    </xf>
    <xf numFmtId="0" fontId="11" fillId="33" borderId="4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77"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10"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41" xfId="0" applyFont="1" applyFill="1" applyBorder="1" applyAlignment="1">
      <alignment horizontal="center" vertical="center"/>
    </xf>
    <xf numFmtId="0" fontId="11" fillId="33" borderId="76"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44" xfId="0" applyFont="1" applyFill="1" applyBorder="1" applyAlignment="1">
      <alignment horizontal="center" vertical="center"/>
    </xf>
    <xf numFmtId="0" fontId="123" fillId="0" borderId="59" xfId="0" applyFont="1" applyBorder="1" applyAlignment="1">
      <alignment horizontal="center" vertical="center"/>
    </xf>
    <xf numFmtId="0" fontId="123" fillId="0" borderId="44" xfId="0" applyFont="1" applyBorder="1" applyAlignment="1">
      <alignment horizontal="center" vertical="center"/>
    </xf>
    <xf numFmtId="0" fontId="11" fillId="0" borderId="0" xfId="0" applyFont="1" applyBorder="1" applyAlignment="1">
      <alignment/>
    </xf>
    <xf numFmtId="0" fontId="0" fillId="0" borderId="0" xfId="0" applyBorder="1" applyAlignment="1">
      <alignment horizontal="center"/>
    </xf>
    <xf numFmtId="0" fontId="6" fillId="0" borderId="18" xfId="0" applyFont="1" applyBorder="1" applyAlignment="1">
      <alignment vertical="center"/>
    </xf>
    <xf numFmtId="0" fontId="6" fillId="0" borderId="19" xfId="0" applyFont="1" applyBorder="1" applyAlignment="1">
      <alignment vertical="center"/>
    </xf>
    <xf numFmtId="0" fontId="14" fillId="0" borderId="16" xfId="0" applyFont="1" applyBorder="1" applyAlignment="1">
      <alignment vertical="center"/>
    </xf>
    <xf numFmtId="0" fontId="14" fillId="0" borderId="11" xfId="0" applyFont="1" applyBorder="1" applyAlignment="1">
      <alignment vertical="center"/>
    </xf>
    <xf numFmtId="0" fontId="14" fillId="0" borderId="11" xfId="0" applyFont="1" applyBorder="1" applyAlignment="1">
      <alignment/>
    </xf>
    <xf numFmtId="0" fontId="14" fillId="0" borderId="12" xfId="0" applyFont="1" applyBorder="1" applyAlignment="1">
      <alignment/>
    </xf>
    <xf numFmtId="0" fontId="45" fillId="0" borderId="21" xfId="0" applyFont="1" applyBorder="1" applyAlignment="1">
      <alignment horizontal="center" vertical="center"/>
    </xf>
    <xf numFmtId="0" fontId="14" fillId="0" borderId="22" xfId="0" applyFont="1" applyBorder="1" applyAlignment="1">
      <alignment horizontal="center" vertical="center"/>
    </xf>
    <xf numFmtId="0" fontId="14" fillId="33" borderId="27" xfId="0" applyFont="1" applyFill="1" applyBorder="1" applyAlignment="1">
      <alignment horizontal="center"/>
    </xf>
    <xf numFmtId="0" fontId="14" fillId="33" borderId="24" xfId="0" applyFont="1" applyFill="1" applyBorder="1" applyAlignment="1">
      <alignment horizontal="center"/>
    </xf>
    <xf numFmtId="0" fontId="14" fillId="33" borderId="22" xfId="0" applyFont="1" applyFill="1" applyBorder="1" applyAlignment="1">
      <alignment horizontal="center"/>
    </xf>
    <xf numFmtId="0" fontId="14" fillId="0" borderId="56" xfId="0" applyFont="1" applyBorder="1" applyAlignment="1">
      <alignment horizontal="center"/>
    </xf>
    <xf numFmtId="0" fontId="14" fillId="0" borderId="24" xfId="0" applyFont="1" applyBorder="1" applyAlignment="1">
      <alignment horizontal="center"/>
    </xf>
    <xf numFmtId="0" fontId="14" fillId="0" borderId="23" xfId="0" applyFont="1" applyBorder="1" applyAlignment="1">
      <alignment horizontal="center"/>
    </xf>
    <xf numFmtId="0" fontId="14" fillId="0" borderId="22" xfId="0" applyFont="1" applyBorder="1" applyAlignment="1">
      <alignment horizontal="center"/>
    </xf>
    <xf numFmtId="0" fontId="14" fillId="0" borderId="26" xfId="0" applyFont="1" applyBorder="1" applyAlignment="1">
      <alignment horizontal="center"/>
    </xf>
    <xf numFmtId="0" fontId="14" fillId="0" borderId="25" xfId="0" applyFont="1" applyBorder="1" applyAlignment="1">
      <alignment horizontal="center"/>
    </xf>
    <xf numFmtId="0" fontId="46" fillId="0" borderId="68" xfId="0" applyFont="1" applyBorder="1" applyAlignment="1">
      <alignment/>
    </xf>
    <xf numFmtId="0" fontId="14" fillId="0" borderId="32" xfId="0" applyFont="1" applyBorder="1" applyAlignment="1">
      <alignment horizontal="center"/>
    </xf>
    <xf numFmtId="0" fontId="46" fillId="0" borderId="32" xfId="0" applyFont="1" applyBorder="1" applyAlignment="1">
      <alignment/>
    </xf>
    <xf numFmtId="0" fontId="46" fillId="0" borderId="33" xfId="0" applyFont="1" applyBorder="1" applyAlignment="1">
      <alignment/>
    </xf>
    <xf numFmtId="0" fontId="14" fillId="0" borderId="60" xfId="0" applyFont="1" applyBorder="1" applyAlignment="1">
      <alignment horizontal="center"/>
    </xf>
    <xf numFmtId="0" fontId="46" fillId="0" borderId="45" xfId="0" applyFont="1" applyBorder="1" applyAlignment="1">
      <alignment/>
    </xf>
    <xf numFmtId="0" fontId="46" fillId="0" borderId="60" xfId="0" applyFont="1" applyBorder="1" applyAlignment="1">
      <alignment/>
    </xf>
    <xf numFmtId="0" fontId="14" fillId="0" borderId="31" xfId="0" applyFont="1" applyBorder="1" applyAlignment="1">
      <alignment horizontal="center"/>
    </xf>
    <xf numFmtId="0" fontId="46" fillId="0" borderId="24" xfId="0" applyFont="1" applyBorder="1" applyAlignment="1">
      <alignment/>
    </xf>
    <xf numFmtId="0" fontId="46" fillId="0" borderId="26" xfId="0" applyFont="1" applyBorder="1" applyAlignment="1">
      <alignment/>
    </xf>
    <xf numFmtId="0" fontId="46" fillId="0" borderId="22" xfId="0" applyFont="1" applyBorder="1" applyAlignment="1">
      <alignment/>
    </xf>
    <xf numFmtId="0" fontId="14" fillId="0" borderId="27" xfId="0" applyFont="1" applyBorder="1" applyAlignment="1">
      <alignment horizontal="center"/>
    </xf>
    <xf numFmtId="0" fontId="46" fillId="0" borderId="25" xfId="0" applyFont="1" applyBorder="1" applyAlignment="1">
      <alignment/>
    </xf>
    <xf numFmtId="0" fontId="46" fillId="0" borderId="53" xfId="0" applyFont="1" applyBorder="1" applyAlignment="1">
      <alignment/>
    </xf>
    <xf numFmtId="0" fontId="46" fillId="0" borderId="23" xfId="0" applyFont="1" applyBorder="1" applyAlignment="1">
      <alignment vertical="center"/>
    </xf>
    <xf numFmtId="0" fontId="46" fillId="0" borderId="26" xfId="0" applyFont="1" applyBorder="1" applyAlignment="1">
      <alignment vertical="center"/>
    </xf>
    <xf numFmtId="0" fontId="14" fillId="0" borderId="27" xfId="0" applyFont="1" applyBorder="1" applyAlignment="1">
      <alignment horizontal="center" vertical="center"/>
    </xf>
    <xf numFmtId="0" fontId="14" fillId="0" borderId="24" xfId="0" applyFont="1" applyBorder="1" applyAlignment="1">
      <alignment horizontal="center" vertical="center"/>
    </xf>
    <xf numFmtId="49" fontId="47" fillId="0" borderId="68" xfId="0" applyNumberFormat="1" applyFont="1" applyBorder="1" applyAlignment="1">
      <alignment horizontal="right"/>
    </xf>
    <xf numFmtId="0" fontId="46" fillId="0" borderId="68" xfId="0" applyFont="1" applyBorder="1" applyAlignment="1">
      <alignment/>
    </xf>
    <xf numFmtId="0" fontId="46" fillId="0" borderId="85" xfId="0" applyFont="1" applyBorder="1" applyAlignment="1">
      <alignment/>
    </xf>
    <xf numFmtId="0" fontId="14" fillId="0" borderId="73" xfId="0" applyFont="1" applyBorder="1" applyAlignment="1">
      <alignment/>
    </xf>
    <xf numFmtId="0" fontId="14" fillId="0" borderId="0" xfId="0" applyFont="1" applyAlignment="1">
      <alignment wrapText="1"/>
    </xf>
    <xf numFmtId="0" fontId="14" fillId="0" borderId="0" xfId="0" applyFont="1" applyBorder="1" applyAlignment="1">
      <alignment/>
    </xf>
    <xf numFmtId="0" fontId="46" fillId="0" borderId="73" xfId="0" applyFont="1" applyBorder="1" applyAlignment="1">
      <alignment/>
    </xf>
    <xf numFmtId="0" fontId="11" fillId="0" borderId="0" xfId="0" applyFont="1" applyAlignment="1">
      <alignment horizontal="left"/>
    </xf>
    <xf numFmtId="0" fontId="11" fillId="0" borderId="0" xfId="0" applyFont="1" applyAlignment="1">
      <alignment horizontal="left" wrapText="1"/>
    </xf>
    <xf numFmtId="0" fontId="11" fillId="0" borderId="0" xfId="0" applyFont="1" applyAlignment="1">
      <alignment horizontal="center" wrapText="1"/>
    </xf>
    <xf numFmtId="0" fontId="1" fillId="0" borderId="0" xfId="0" applyFont="1" applyAlignment="1">
      <alignment horizontal="center"/>
    </xf>
    <xf numFmtId="0" fontId="22" fillId="0" borderId="40" xfId="0" applyFont="1" applyBorder="1" applyAlignment="1">
      <alignment horizontal="left" wrapText="1"/>
    </xf>
    <xf numFmtId="0" fontId="22" fillId="0" borderId="76" xfId="0" applyFont="1" applyBorder="1" applyAlignment="1">
      <alignment horizontal="left" wrapText="1"/>
    </xf>
    <xf numFmtId="0" fontId="22" fillId="0" borderId="50" xfId="0" applyFont="1" applyBorder="1" applyAlignment="1">
      <alignment horizontal="left" wrapText="1"/>
    </xf>
    <xf numFmtId="0" fontId="22" fillId="0" borderId="36" xfId="0" applyFont="1" applyBorder="1" applyAlignment="1">
      <alignment horizontal="left" wrapText="1"/>
    </xf>
    <xf numFmtId="0" fontId="22" fillId="0" borderId="42" xfId="0" applyFont="1" applyBorder="1" applyAlignment="1">
      <alignment horizontal="left" wrapText="1"/>
    </xf>
    <xf numFmtId="0" fontId="27" fillId="0" borderId="16" xfId="0" applyFont="1" applyBorder="1" applyAlignment="1">
      <alignment horizontal="center" wrapText="1"/>
    </xf>
    <xf numFmtId="0" fontId="27" fillId="0" borderId="10" xfId="0" applyFont="1" applyBorder="1" applyAlignment="1">
      <alignment horizontal="center" wrapText="1"/>
    </xf>
    <xf numFmtId="0" fontId="27" fillId="0" borderId="17" xfId="0" applyFont="1" applyBorder="1" applyAlignment="1">
      <alignment horizontal="center" wrapText="1"/>
    </xf>
    <xf numFmtId="0" fontId="27" fillId="0" borderId="13" xfId="0" applyFont="1" applyBorder="1" applyAlignment="1">
      <alignment horizontal="left" vertical="center"/>
    </xf>
    <xf numFmtId="0" fontId="11" fillId="0" borderId="50" xfId="0" applyFont="1" applyBorder="1" applyAlignment="1">
      <alignment horizontal="left" wrapText="1"/>
    </xf>
    <xf numFmtId="0" fontId="11" fillId="0" borderId="36" xfId="0" applyFont="1" applyBorder="1" applyAlignment="1">
      <alignment horizontal="left" wrapText="1"/>
    </xf>
    <xf numFmtId="0" fontId="11" fillId="0" borderId="42" xfId="0" applyFont="1" applyBorder="1" applyAlignment="1">
      <alignment horizontal="left" wrapText="1"/>
    </xf>
    <xf numFmtId="0" fontId="7" fillId="0" borderId="16" xfId="0" applyFont="1" applyBorder="1" applyAlignment="1">
      <alignment horizontal="center" vertical="center"/>
    </xf>
    <xf numFmtId="0" fontId="7" fillId="0" borderId="10" xfId="0" applyFont="1" applyBorder="1" applyAlignment="1">
      <alignment horizontal="center" vertical="center"/>
    </xf>
    <xf numFmtId="0" fontId="3" fillId="0" borderId="34" xfId="0" applyFont="1" applyBorder="1" applyAlignment="1">
      <alignment horizontal="center" textRotation="90" wrapText="1"/>
    </xf>
    <xf numFmtId="0" fontId="3" fillId="0" borderId="36" xfId="0" applyFont="1" applyBorder="1" applyAlignment="1">
      <alignment horizontal="center" textRotation="90" wrapText="1"/>
    </xf>
    <xf numFmtId="0" fontId="3" fillId="0" borderId="38" xfId="0" applyFont="1" applyBorder="1" applyAlignment="1">
      <alignment horizontal="center" textRotation="90" wrapText="1"/>
    </xf>
    <xf numFmtId="0" fontId="32" fillId="33" borderId="76" xfId="0" applyFont="1" applyFill="1" applyBorder="1" applyAlignment="1">
      <alignment horizontal="center" wrapText="1"/>
    </xf>
    <xf numFmtId="0" fontId="31" fillId="0" borderId="76" xfId="0" applyFont="1" applyBorder="1" applyAlignment="1">
      <alignment horizontal="left" wrapText="1"/>
    </xf>
    <xf numFmtId="0" fontId="31" fillId="0" borderId="82" xfId="0" applyFont="1" applyBorder="1" applyAlignment="1">
      <alignment horizontal="left" wrapText="1"/>
    </xf>
    <xf numFmtId="0" fontId="22" fillId="0" borderId="66" xfId="0" applyFont="1" applyBorder="1" applyAlignment="1">
      <alignment horizontal="left" wrapText="1"/>
    </xf>
    <xf numFmtId="0" fontId="22" fillId="0" borderId="75" xfId="0" applyFont="1" applyBorder="1" applyAlignment="1">
      <alignment horizontal="left" wrapText="1"/>
    </xf>
    <xf numFmtId="0" fontId="22" fillId="0" borderId="88" xfId="0" applyFont="1" applyBorder="1" applyAlignment="1">
      <alignment horizontal="left" wrapText="1"/>
    </xf>
    <xf numFmtId="0" fontId="17" fillId="0" borderId="70" xfId="0" applyFont="1" applyBorder="1" applyAlignment="1">
      <alignment horizontal="right" vertical="center" wrapText="1"/>
    </xf>
    <xf numFmtId="0" fontId="17" fillId="0" borderId="67" xfId="0" applyFont="1" applyBorder="1" applyAlignment="1">
      <alignment horizontal="right" vertical="center" wrapText="1"/>
    </xf>
    <xf numFmtId="0" fontId="17" fillId="0" borderId="41" xfId="0" applyFont="1" applyBorder="1" applyAlignment="1">
      <alignment horizontal="right" vertical="center" wrapText="1"/>
    </xf>
    <xf numFmtId="0" fontId="17" fillId="0" borderId="82" xfId="0" applyFont="1" applyBorder="1" applyAlignment="1">
      <alignment horizontal="right" vertical="center"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20" xfId="0" applyFont="1" applyBorder="1" applyAlignment="1">
      <alignment horizontal="center" vertical="center" wrapText="1"/>
    </xf>
    <xf numFmtId="0" fontId="31" fillId="0" borderId="40" xfId="0" applyFont="1" applyBorder="1" applyAlignment="1">
      <alignment horizontal="left" wrapText="1"/>
    </xf>
    <xf numFmtId="0" fontId="17" fillId="0" borderId="40" xfId="0" applyFont="1" applyBorder="1" applyAlignment="1">
      <alignment horizontal="center" wrapText="1"/>
    </xf>
    <xf numFmtId="0" fontId="17" fillId="0" borderId="76" xfId="0" applyFont="1" applyBorder="1" applyAlignment="1">
      <alignment horizontal="center" wrapText="1"/>
    </xf>
    <xf numFmtId="0" fontId="17" fillId="0" borderId="77" xfId="0" applyFont="1" applyBorder="1" applyAlignment="1">
      <alignment horizontal="center" wrapText="1"/>
    </xf>
    <xf numFmtId="0" fontId="32" fillId="33" borderId="40" xfId="0" applyFont="1" applyFill="1" applyBorder="1" applyAlignment="1">
      <alignment horizontal="center" wrapText="1"/>
    </xf>
    <xf numFmtId="0" fontId="32" fillId="33" borderId="77" xfId="0" applyFont="1" applyFill="1" applyBorder="1" applyAlignment="1">
      <alignment horizontal="center" wrapText="1"/>
    </xf>
    <xf numFmtId="0" fontId="11" fillId="0" borderId="76" xfId="0" applyFont="1" applyBorder="1" applyAlignment="1">
      <alignment horizontal="left" wrapText="1"/>
    </xf>
    <xf numFmtId="0" fontId="11" fillId="0" borderId="49" xfId="0" applyFont="1" applyBorder="1" applyAlignment="1">
      <alignment horizontal="left" wrapText="1"/>
    </xf>
    <xf numFmtId="0" fontId="32" fillId="33" borderId="75" xfId="0" applyFont="1" applyFill="1" applyBorder="1" applyAlignment="1">
      <alignment horizontal="center" vertical="center" wrapText="1"/>
    </xf>
    <xf numFmtId="0" fontId="32" fillId="0" borderId="66" xfId="0" applyFont="1" applyBorder="1" applyAlignment="1">
      <alignment horizontal="center" wrapText="1"/>
    </xf>
    <xf numFmtId="0" fontId="32" fillId="0" borderId="75" xfId="0" applyFont="1" applyBorder="1" applyAlignment="1">
      <alignment horizontal="center" wrapText="1"/>
    </xf>
    <xf numFmtId="0" fontId="17" fillId="33" borderId="16" xfId="0" applyFont="1" applyFill="1" applyBorder="1" applyAlignment="1">
      <alignment horizontal="center" wrapText="1"/>
    </xf>
    <xf numFmtId="0" fontId="17" fillId="33" borderId="10" xfId="0" applyFont="1" applyFill="1" applyBorder="1" applyAlignment="1">
      <alignment horizontal="center" wrapText="1"/>
    </xf>
    <xf numFmtId="0" fontId="17" fillId="33" borderId="17" xfId="0" applyFont="1" applyFill="1" applyBorder="1" applyAlignment="1">
      <alignment horizontal="center" wrapText="1"/>
    </xf>
    <xf numFmtId="0" fontId="11" fillId="0" borderId="40" xfId="0" applyFont="1" applyBorder="1" applyAlignment="1">
      <alignment horizontal="left" wrapText="1"/>
    </xf>
    <xf numFmtId="0" fontId="11" fillId="0" borderId="77" xfId="0" applyFont="1" applyBorder="1" applyAlignment="1">
      <alignment horizontal="left" wrapText="1"/>
    </xf>
    <xf numFmtId="0" fontId="35" fillId="0" borderId="66" xfId="0" applyFont="1" applyBorder="1" applyAlignment="1">
      <alignment horizontal="center" wrapText="1"/>
    </xf>
    <xf numFmtId="0" fontId="35" fillId="0" borderId="75" xfId="0" applyFont="1" applyBorder="1" applyAlignment="1">
      <alignment horizontal="center" wrapText="1"/>
    </xf>
    <xf numFmtId="0" fontId="35" fillId="0" borderId="88" xfId="0" applyFont="1" applyBorder="1" applyAlignment="1">
      <alignment horizontal="center" wrapText="1"/>
    </xf>
    <xf numFmtId="0" fontId="11" fillId="0" borderId="41" xfId="0" applyFont="1" applyBorder="1" applyAlignment="1">
      <alignment horizontal="left" wrapText="1"/>
    </xf>
    <xf numFmtId="0" fontId="11" fillId="0" borderId="82" xfId="0" applyFont="1" applyBorder="1" applyAlignment="1">
      <alignment horizontal="left" wrapText="1"/>
    </xf>
    <xf numFmtId="0" fontId="11" fillId="0" borderId="81" xfId="0" applyFont="1" applyBorder="1" applyAlignment="1">
      <alignment horizontal="left" wrapText="1"/>
    </xf>
    <xf numFmtId="0" fontId="32" fillId="0" borderId="40" xfId="0" applyFont="1" applyBorder="1" applyAlignment="1">
      <alignment horizontal="center" wrapText="1"/>
    </xf>
    <xf numFmtId="0" fontId="32" fillId="0" borderId="76" xfId="0" applyFont="1" applyBorder="1" applyAlignment="1">
      <alignment horizontal="center" wrapText="1"/>
    </xf>
    <xf numFmtId="0" fontId="36" fillId="0" borderId="40" xfId="0" applyFont="1" applyBorder="1" applyAlignment="1">
      <alignment horizontal="center" wrapText="1"/>
    </xf>
    <xf numFmtId="0" fontId="36" fillId="0" borderId="76" xfId="0" applyFont="1" applyBorder="1" applyAlignment="1">
      <alignment horizontal="center" wrapText="1"/>
    </xf>
    <xf numFmtId="0" fontId="36" fillId="0" borderId="77" xfId="0" applyFont="1" applyBorder="1" applyAlignment="1">
      <alignment horizontal="center" wrapText="1"/>
    </xf>
    <xf numFmtId="0" fontId="36" fillId="0" borderId="16" xfId="0" applyFont="1" applyBorder="1" applyAlignment="1">
      <alignment horizontal="center" wrapText="1"/>
    </xf>
    <xf numFmtId="0" fontId="36" fillId="0" borderId="10" xfId="0" applyFont="1" applyBorder="1" applyAlignment="1">
      <alignment horizontal="center" wrapText="1"/>
    </xf>
    <xf numFmtId="0" fontId="36" fillId="0" borderId="17" xfId="0" applyFont="1" applyBorder="1" applyAlignment="1">
      <alignment horizontal="center" wrapText="1"/>
    </xf>
    <xf numFmtId="0" fontId="3" fillId="0" borderId="2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13" fillId="0" borderId="14" xfId="0" applyFont="1" applyBorder="1" applyAlignment="1">
      <alignment horizontal="center" textRotation="90" wrapText="1"/>
    </xf>
    <xf numFmtId="0" fontId="13" fillId="0" borderId="14" xfId="0" applyFont="1" applyBorder="1" applyAlignment="1">
      <alignment horizontal="center"/>
    </xf>
    <xf numFmtId="0" fontId="11" fillId="0" borderId="76" xfId="0" applyFont="1" applyBorder="1" applyAlignment="1">
      <alignment horizontal="left"/>
    </xf>
    <xf numFmtId="0" fontId="11" fillId="0" borderId="59" xfId="0" applyFont="1" applyBorder="1" applyAlignment="1">
      <alignment horizontal="left" wrapText="1"/>
    </xf>
    <xf numFmtId="0" fontId="11" fillId="0" borderId="46" xfId="0" applyFont="1" applyBorder="1" applyAlignment="1">
      <alignment horizontal="left" wrapText="1"/>
    </xf>
    <xf numFmtId="0" fontId="11" fillId="0" borderId="43" xfId="0" applyFont="1" applyBorder="1" applyAlignment="1">
      <alignment horizontal="left" wrapText="1"/>
    </xf>
    <xf numFmtId="0" fontId="35" fillId="0" borderId="40" xfId="0" applyFont="1" applyBorder="1" applyAlignment="1">
      <alignment horizontal="center" wrapText="1"/>
    </xf>
    <xf numFmtId="0" fontId="35" fillId="0" borderId="76" xfId="0" applyFont="1" applyBorder="1" applyAlignment="1">
      <alignment horizontal="center" wrapText="1"/>
    </xf>
    <xf numFmtId="0" fontId="35" fillId="0" borderId="77" xfId="0" applyFont="1" applyBorder="1" applyAlignment="1">
      <alignment horizontal="center" wrapText="1"/>
    </xf>
    <xf numFmtId="0" fontId="3" fillId="0" borderId="63" xfId="0" applyFont="1" applyBorder="1" applyAlignment="1">
      <alignment horizontal="center" vertical="center" wrapText="1"/>
    </xf>
    <xf numFmtId="0" fontId="14" fillId="0" borderId="53" xfId="0" applyFont="1" applyBorder="1" applyAlignment="1">
      <alignment horizontal="center" vertical="center" textRotation="90"/>
    </xf>
    <xf numFmtId="0" fontId="18" fillId="0" borderId="53" xfId="0" applyFont="1" applyBorder="1" applyAlignment="1">
      <alignment horizontal="center" vertical="center"/>
    </xf>
    <xf numFmtId="0" fontId="13" fillId="0" borderId="20" xfId="0" applyFont="1" applyBorder="1" applyAlignment="1">
      <alignment horizontal="center" textRotation="90" wrapText="1"/>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20" xfId="0" applyFont="1" applyBorder="1" applyAlignment="1">
      <alignment horizontal="center" vertical="center"/>
    </xf>
    <xf numFmtId="0" fontId="3"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5" xfId="0" applyFont="1" applyBorder="1" applyAlignment="1">
      <alignment horizontal="center" textRotation="90" wrapText="1"/>
    </xf>
    <xf numFmtId="0" fontId="3" fillId="0" borderId="37" xfId="0" applyFont="1" applyBorder="1" applyAlignment="1">
      <alignment horizontal="center" textRotation="90" wrapText="1"/>
    </xf>
    <xf numFmtId="0" fontId="3" fillId="0" borderId="39" xfId="0" applyFont="1" applyBorder="1" applyAlignment="1">
      <alignment horizontal="center" textRotation="90" wrapText="1"/>
    </xf>
    <xf numFmtId="0" fontId="17" fillId="0" borderId="75" xfId="0" applyFont="1" applyBorder="1" applyAlignment="1">
      <alignment horizontal="center" vertical="center" wrapText="1"/>
    </xf>
    <xf numFmtId="0" fontId="4" fillId="34" borderId="10" xfId="0" applyFont="1" applyFill="1" applyBorder="1" applyAlignment="1">
      <alignment horizontal="center" vertical="center" textRotation="90"/>
    </xf>
    <xf numFmtId="0" fontId="4" fillId="34" borderId="0" xfId="0" applyFont="1" applyFill="1" applyBorder="1" applyAlignment="1">
      <alignment horizontal="center" vertical="center" textRotation="90"/>
    </xf>
    <xf numFmtId="0" fontId="4" fillId="34" borderId="13" xfId="0" applyFont="1" applyFill="1" applyBorder="1" applyAlignment="1">
      <alignment horizontal="center" vertical="center" textRotation="90"/>
    </xf>
    <xf numFmtId="0" fontId="27" fillId="0" borderId="41" xfId="0" applyFont="1" applyBorder="1" applyAlignment="1">
      <alignment horizontal="center" wrapText="1"/>
    </xf>
    <xf numFmtId="0" fontId="27" fillId="0" borderId="82" xfId="0" applyFont="1" applyBorder="1" applyAlignment="1">
      <alignment horizontal="center" wrapText="1"/>
    </xf>
    <xf numFmtId="0" fontId="27" fillId="0" borderId="81" xfId="0" applyFont="1" applyBorder="1" applyAlignment="1">
      <alignment horizontal="center" wrapText="1"/>
    </xf>
    <xf numFmtId="0" fontId="13" fillId="0" borderId="56" xfId="0" applyFont="1" applyBorder="1" applyAlignment="1">
      <alignment horizontal="center" textRotation="90" wrapText="1"/>
    </xf>
    <xf numFmtId="0" fontId="13" fillId="0" borderId="57" xfId="0" applyFont="1" applyBorder="1" applyAlignment="1">
      <alignment horizontal="center" textRotation="90" wrapText="1"/>
    </xf>
    <xf numFmtId="0" fontId="3" fillId="0" borderId="87" xfId="0" applyFont="1" applyBorder="1" applyAlignment="1">
      <alignment horizontal="center" vertical="center" wrapText="1"/>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20" xfId="0" applyFont="1" applyBorder="1" applyAlignment="1">
      <alignment horizontal="center" vertical="center"/>
    </xf>
    <xf numFmtId="0" fontId="3" fillId="0" borderId="31" xfId="0" applyFont="1" applyBorder="1" applyAlignment="1">
      <alignment horizontal="center" textRotation="90" wrapText="1"/>
    </xf>
    <xf numFmtId="0" fontId="3" fillId="0" borderId="32" xfId="0" applyFont="1" applyBorder="1" applyAlignment="1">
      <alignment horizontal="center" textRotation="90" wrapText="1"/>
    </xf>
    <xf numFmtId="0" fontId="3" fillId="0" borderId="33" xfId="0" applyFont="1" applyBorder="1" applyAlignment="1">
      <alignment horizontal="center" textRotation="90" wrapText="1"/>
    </xf>
    <xf numFmtId="0" fontId="3" fillId="0" borderId="30" xfId="0" applyFont="1" applyBorder="1" applyAlignment="1">
      <alignment horizontal="center" vertical="center" wrapText="1"/>
    </xf>
    <xf numFmtId="0" fontId="32" fillId="0" borderId="70" xfId="0" applyFont="1" applyBorder="1" applyAlignment="1">
      <alignment horizontal="center" wrapText="1"/>
    </xf>
    <xf numFmtId="0" fontId="32" fillId="0" borderId="67" xfId="0" applyFont="1" applyBorder="1" applyAlignment="1">
      <alignment horizontal="center" wrapText="1"/>
    </xf>
    <xf numFmtId="0" fontId="17" fillId="0" borderId="75" xfId="0" applyFont="1" applyBorder="1" applyAlignment="1">
      <alignment horizontal="center" wrapText="1"/>
    </xf>
    <xf numFmtId="0" fontId="18" fillId="0" borderId="11" xfId="0" applyFont="1" applyBorder="1" applyAlignment="1">
      <alignment horizontal="left" vertical="center"/>
    </xf>
    <xf numFmtId="0" fontId="18" fillId="0" borderId="0" xfId="0" applyFont="1" applyBorder="1" applyAlignment="1">
      <alignment horizontal="left" vertical="center"/>
    </xf>
    <xf numFmtId="0" fontId="18" fillId="0" borderId="18" xfId="0" applyFont="1" applyBorder="1" applyAlignment="1">
      <alignment horizontal="left" vertical="center"/>
    </xf>
    <xf numFmtId="0" fontId="11" fillId="0" borderId="61" xfId="0" applyFont="1" applyBorder="1" applyAlignment="1">
      <alignment horizontal="left" wrapText="1"/>
    </xf>
    <xf numFmtId="0" fontId="11" fillId="0" borderId="40" xfId="0" applyFont="1" applyBorder="1" applyAlignment="1">
      <alignment horizontal="left" vertical="center" wrapText="1"/>
    </xf>
    <xf numFmtId="0" fontId="11" fillId="0" borderId="76" xfId="0" applyFont="1" applyBorder="1" applyAlignment="1">
      <alignment horizontal="left" vertical="center" wrapText="1"/>
    </xf>
    <xf numFmtId="0" fontId="11" fillId="0" borderId="77" xfId="0" applyFont="1" applyBorder="1" applyAlignment="1">
      <alignment horizontal="left" vertical="center" wrapText="1"/>
    </xf>
    <xf numFmtId="0" fontId="18" fillId="0" borderId="80" xfId="0" applyFont="1" applyBorder="1" applyAlignment="1">
      <alignment horizontal="left" vertical="center"/>
    </xf>
    <xf numFmtId="0" fontId="18" fillId="0" borderId="82" xfId="0" applyFont="1" applyBorder="1" applyAlignment="1">
      <alignment horizontal="left" vertical="center"/>
    </xf>
    <xf numFmtId="0" fontId="18" fillId="0" borderId="81" xfId="0" applyFont="1" applyBorder="1" applyAlignment="1">
      <alignment horizontal="left" vertical="center"/>
    </xf>
    <xf numFmtId="0" fontId="18" fillId="0" borderId="40" xfId="0" applyFont="1" applyBorder="1" applyAlignment="1">
      <alignment horizontal="left" vertical="center"/>
    </xf>
    <xf numFmtId="0" fontId="18" fillId="0" borderId="76" xfId="0" applyFont="1" applyBorder="1" applyAlignment="1">
      <alignment horizontal="left" vertical="center"/>
    </xf>
    <xf numFmtId="0" fontId="18" fillId="0" borderId="77" xfId="0" applyFont="1" applyBorder="1" applyAlignment="1">
      <alignment horizontal="left" vertical="center"/>
    </xf>
    <xf numFmtId="0" fontId="18" fillId="0" borderId="12" xfId="0" applyFont="1" applyBorder="1" applyAlignment="1">
      <alignment horizontal="left" vertical="center"/>
    </xf>
    <xf numFmtId="0" fontId="18" fillId="0" borderId="13" xfId="0" applyFont="1" applyBorder="1" applyAlignment="1">
      <alignment horizontal="left" vertical="center"/>
    </xf>
    <xf numFmtId="0" fontId="18" fillId="0" borderId="19" xfId="0" applyFont="1" applyBorder="1" applyAlignment="1">
      <alignment horizontal="left" vertical="center"/>
    </xf>
    <xf numFmtId="0" fontId="22" fillId="0" borderId="82" xfId="0" applyFont="1" applyBorder="1" applyAlignment="1">
      <alignment horizontal="left" wrapText="1"/>
    </xf>
    <xf numFmtId="0" fontId="22" fillId="0" borderId="77" xfId="0" applyFont="1" applyBorder="1" applyAlignment="1">
      <alignment horizontal="left" wrapText="1"/>
    </xf>
    <xf numFmtId="0" fontId="18" fillId="0" borderId="40" xfId="0" applyFont="1" applyBorder="1" applyAlignment="1">
      <alignment horizontal="left" wrapText="1"/>
    </xf>
    <xf numFmtId="0" fontId="18" fillId="0" borderId="76" xfId="0" applyFont="1" applyBorder="1" applyAlignment="1">
      <alignment horizontal="left" wrapText="1"/>
    </xf>
    <xf numFmtId="0" fontId="18" fillId="0" borderId="77" xfId="0" applyFont="1" applyBorder="1" applyAlignment="1">
      <alignment horizontal="left" wrapText="1"/>
    </xf>
    <xf numFmtId="0" fontId="18" fillId="0" borderId="16" xfId="0" applyFont="1" applyBorder="1" applyAlignment="1">
      <alignment horizontal="left" vertical="center"/>
    </xf>
    <xf numFmtId="0" fontId="18" fillId="0" borderId="10" xfId="0" applyFont="1" applyBorder="1" applyAlignment="1">
      <alignment horizontal="left" vertical="center"/>
    </xf>
    <xf numFmtId="0" fontId="18" fillId="0" borderId="17" xfId="0" applyFont="1" applyBorder="1" applyAlignment="1">
      <alignment horizontal="left" vertical="center"/>
    </xf>
    <xf numFmtId="0" fontId="18" fillId="0" borderId="66" xfId="0" applyFont="1" applyBorder="1" applyAlignment="1">
      <alignment horizontal="left" wrapText="1"/>
    </xf>
    <xf numFmtId="0" fontId="18" fillId="0" borderId="75" xfId="0" applyFont="1" applyBorder="1" applyAlignment="1">
      <alignment horizontal="left" wrapText="1"/>
    </xf>
    <xf numFmtId="0" fontId="18" fillId="0" borderId="88" xfId="0" applyFont="1" applyBorder="1" applyAlignment="1">
      <alignment horizontal="left" wrapText="1"/>
    </xf>
    <xf numFmtId="0" fontId="35" fillId="0" borderId="16" xfId="0" applyFont="1" applyBorder="1" applyAlignment="1">
      <alignment horizontal="center" wrapText="1"/>
    </xf>
    <xf numFmtId="0" fontId="35" fillId="0" borderId="10" xfId="0" applyFont="1" applyBorder="1" applyAlignment="1">
      <alignment horizontal="center" wrapText="1"/>
    </xf>
    <xf numFmtId="0" fontId="35" fillId="0" borderId="17" xfId="0" applyFont="1" applyBorder="1" applyAlignment="1">
      <alignment horizontal="center" wrapText="1"/>
    </xf>
    <xf numFmtId="0" fontId="11" fillId="0" borderId="41" xfId="0" applyFont="1" applyBorder="1" applyAlignment="1">
      <alignment horizontal="left" vertical="center" wrapText="1"/>
    </xf>
    <xf numFmtId="0" fontId="11" fillId="0" borderId="82" xfId="0" applyFont="1" applyBorder="1" applyAlignment="1">
      <alignment horizontal="left" vertical="center" wrapText="1"/>
    </xf>
    <xf numFmtId="0" fontId="11" fillId="0" borderId="81" xfId="0" applyFont="1" applyBorder="1" applyAlignment="1">
      <alignment horizontal="left" vertical="center" wrapText="1"/>
    </xf>
    <xf numFmtId="0" fontId="11" fillId="33" borderId="0" xfId="0" applyFont="1" applyFill="1" applyAlignment="1">
      <alignment horizontal="left"/>
    </xf>
    <xf numFmtId="0" fontId="11" fillId="0" borderId="0" xfId="0" applyFont="1" applyAlignment="1">
      <alignment wrapText="1"/>
    </xf>
    <xf numFmtId="0" fontId="27" fillId="0" borderId="0" xfId="0" applyFont="1" applyBorder="1" applyAlignment="1">
      <alignment horizontal="center"/>
    </xf>
    <xf numFmtId="0" fontId="27" fillId="0" borderId="0" xfId="0" applyFont="1" applyAlignment="1">
      <alignment horizontal="left"/>
    </xf>
    <xf numFmtId="0" fontId="11" fillId="0" borderId="56" xfId="0" applyFont="1" applyBorder="1" applyAlignment="1">
      <alignment horizontal="center" vertical="center" textRotation="90"/>
    </xf>
    <xf numFmtId="0" fontId="11" fillId="0" borderId="25" xfId="0" applyFont="1" applyBorder="1" applyAlignment="1">
      <alignment horizontal="center" vertical="center" textRotation="90"/>
    </xf>
    <xf numFmtId="0" fontId="11" fillId="0" borderId="57" xfId="0" applyFont="1" applyBorder="1" applyAlignment="1">
      <alignment horizontal="center" vertical="center" textRotation="90"/>
    </xf>
    <xf numFmtId="0" fontId="18" fillId="0" borderId="42" xfId="0" applyFont="1" applyBorder="1" applyAlignment="1">
      <alignment horizontal="left" vertical="center"/>
    </xf>
    <xf numFmtId="0" fontId="11" fillId="0" borderId="16"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3" xfId="0" applyFont="1" applyBorder="1" applyAlignment="1">
      <alignment horizontal="center" vertical="center"/>
    </xf>
    <xf numFmtId="0" fontId="11" fillId="0" borderId="34"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54" xfId="0" applyFont="1" applyBorder="1" applyAlignment="1">
      <alignment horizontal="center" vertical="center" wrapText="1"/>
    </xf>
    <xf numFmtId="0" fontId="0" fillId="0" borderId="89" xfId="0" applyBorder="1" applyAlignment="1">
      <alignment/>
    </xf>
    <xf numFmtId="0" fontId="11" fillId="0" borderId="31"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9" xfId="0" applyFont="1" applyBorder="1" applyAlignment="1">
      <alignment horizontal="center" vertical="center" wrapText="1"/>
    </xf>
    <xf numFmtId="0" fontId="3" fillId="0" borderId="0" xfId="53" applyFont="1" applyAlignment="1">
      <alignment horizontal="left"/>
      <protection/>
    </xf>
    <xf numFmtId="0" fontId="18" fillId="0" borderId="0" xfId="53" applyFont="1" applyAlignment="1">
      <alignment horizontal="center"/>
      <protection/>
    </xf>
    <xf numFmtId="0" fontId="11" fillId="0" borderId="0" xfId="53" applyFont="1" applyBorder="1" applyAlignment="1">
      <alignment horizontal="center" vertical="center" wrapText="1"/>
      <protection/>
    </xf>
    <xf numFmtId="0" fontId="3" fillId="0" borderId="16" xfId="53" applyFont="1" applyBorder="1" applyAlignment="1">
      <alignment horizontal="center" vertical="center" wrapText="1"/>
      <protection/>
    </xf>
    <xf numFmtId="0" fontId="3" fillId="0" borderId="17" xfId="53" applyFont="1" applyBorder="1" applyAlignment="1">
      <alignment horizontal="center" vertical="center" wrapText="1"/>
      <protection/>
    </xf>
    <xf numFmtId="0" fontId="3" fillId="0" borderId="11" xfId="53" applyFont="1" applyBorder="1" applyAlignment="1">
      <alignment horizontal="center" vertical="center" wrapText="1"/>
      <protection/>
    </xf>
    <xf numFmtId="0" fontId="3" fillId="0" borderId="18" xfId="53" applyFont="1" applyBorder="1" applyAlignment="1">
      <alignment horizontal="center" vertical="center" wrapText="1"/>
      <protection/>
    </xf>
    <xf numFmtId="0" fontId="3" fillId="0" borderId="12"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14" xfId="53" applyFont="1" applyBorder="1" applyAlignment="1">
      <alignment horizontal="center" vertical="center"/>
      <protection/>
    </xf>
    <xf numFmtId="0" fontId="3" fillId="0" borderId="15" xfId="53" applyFont="1" applyBorder="1" applyAlignment="1">
      <alignment horizontal="center" vertical="center"/>
      <protection/>
    </xf>
    <xf numFmtId="0" fontId="3" fillId="0" borderId="20" xfId="53" applyFont="1" applyBorder="1" applyAlignment="1">
      <alignment horizontal="center" vertical="center"/>
      <protection/>
    </xf>
    <xf numFmtId="0" fontId="4" fillId="0" borderId="56" xfId="53" applyFont="1" applyBorder="1" applyAlignment="1">
      <alignment horizontal="center" vertical="center" textRotation="90"/>
      <protection/>
    </xf>
    <xf numFmtId="0" fontId="4" fillId="0" borderId="25" xfId="53" applyFont="1" applyBorder="1" applyAlignment="1">
      <alignment horizontal="center" vertical="center" textRotation="90"/>
      <protection/>
    </xf>
    <xf numFmtId="0" fontId="4" fillId="0" borderId="57" xfId="53" applyFont="1" applyBorder="1" applyAlignment="1">
      <alignment horizontal="center" vertical="center" textRotation="90"/>
      <protection/>
    </xf>
    <xf numFmtId="0" fontId="4" fillId="0" borderId="53" xfId="53" applyFont="1" applyBorder="1" applyAlignment="1">
      <alignment horizontal="center" vertical="center" textRotation="90"/>
      <protection/>
    </xf>
    <xf numFmtId="0" fontId="18" fillId="0" borderId="16" xfId="53" applyFont="1" applyBorder="1" applyAlignment="1">
      <alignment vertical="center" wrapText="1"/>
      <protection/>
    </xf>
    <xf numFmtId="0" fontId="18" fillId="0" borderId="17" xfId="53" applyFont="1" applyBorder="1" applyAlignment="1">
      <alignment vertical="center" wrapText="1"/>
      <protection/>
    </xf>
    <xf numFmtId="0" fontId="18" fillId="0" borderId="12" xfId="53" applyFont="1" applyBorder="1" applyAlignment="1">
      <alignment vertical="center" wrapText="1"/>
      <protection/>
    </xf>
    <xf numFmtId="0" fontId="18" fillId="0" borderId="19" xfId="53" applyFont="1" applyBorder="1" applyAlignment="1">
      <alignment vertical="center" wrapText="1"/>
      <protection/>
    </xf>
    <xf numFmtId="0" fontId="18" fillId="0" borderId="14" xfId="53" applyFont="1" applyBorder="1" applyAlignment="1">
      <alignment horizontal="center" wrapText="1"/>
      <protection/>
    </xf>
    <xf numFmtId="0" fontId="18" fillId="0" borderId="15" xfId="53" applyFont="1" applyBorder="1" applyAlignment="1">
      <alignment horizontal="center" wrapText="1"/>
      <protection/>
    </xf>
    <xf numFmtId="0" fontId="18" fillId="0" borderId="20" xfId="53" applyFont="1" applyBorder="1" applyAlignment="1">
      <alignment horizontal="center" wrapText="1"/>
      <protection/>
    </xf>
    <xf numFmtId="0" fontId="3" fillId="0" borderId="31" xfId="53" applyFont="1" applyBorder="1" applyAlignment="1">
      <alignment horizontal="center" vertical="center" textRotation="90" wrapText="1"/>
      <protection/>
    </xf>
    <xf numFmtId="0" fontId="3" fillId="0" borderId="32" xfId="53" applyFont="1" applyBorder="1" applyAlignment="1">
      <alignment horizontal="center" vertical="center" textRotation="90" wrapText="1"/>
      <protection/>
    </xf>
    <xf numFmtId="0" fontId="3" fillId="0" borderId="33" xfId="53" applyFont="1" applyBorder="1" applyAlignment="1">
      <alignment horizontal="center" vertical="center" textRotation="90" wrapText="1"/>
      <protection/>
    </xf>
    <xf numFmtId="0" fontId="13" fillId="26" borderId="36" xfId="0" applyFont="1" applyFill="1" applyBorder="1" applyAlignment="1">
      <alignment horizontal="center" vertical="center"/>
    </xf>
    <xf numFmtId="0" fontId="24" fillId="35" borderId="36" xfId="0" applyFont="1" applyFill="1" applyBorder="1" applyAlignment="1">
      <alignment horizontal="center" vertical="center"/>
    </xf>
    <xf numFmtId="0" fontId="13" fillId="26" borderId="42" xfId="0" applyFont="1" applyFill="1" applyBorder="1" applyAlignment="1">
      <alignment horizontal="center" vertical="center"/>
    </xf>
    <xf numFmtId="0" fontId="13" fillId="26" borderId="76" xfId="0" applyFont="1" applyFill="1" applyBorder="1" applyAlignment="1">
      <alignment horizontal="center" vertical="center"/>
    </xf>
    <xf numFmtId="0" fontId="13" fillId="26" borderId="50" xfId="0" applyFont="1" applyFill="1" applyBorder="1" applyAlignment="1">
      <alignment horizontal="center" vertical="center"/>
    </xf>
    <xf numFmtId="0" fontId="3" fillId="26" borderId="42" xfId="0" applyFont="1" applyFill="1" applyBorder="1" applyAlignment="1">
      <alignment horizontal="center" vertical="center"/>
    </xf>
    <xf numFmtId="0" fontId="3" fillId="26" borderId="76" xfId="0" applyFont="1" applyFill="1" applyBorder="1" applyAlignment="1">
      <alignment horizontal="center" vertical="center"/>
    </xf>
    <xf numFmtId="0" fontId="3" fillId="26" borderId="50" xfId="0" applyFont="1" applyFill="1" applyBorder="1" applyAlignment="1">
      <alignment horizontal="center" vertical="center"/>
    </xf>
    <xf numFmtId="0" fontId="18" fillId="33" borderId="14" xfId="53" applyFont="1" applyFill="1" applyBorder="1" applyAlignment="1">
      <alignment horizontal="center" wrapText="1"/>
      <protection/>
    </xf>
    <xf numFmtId="0" fontId="18" fillId="33" borderId="15" xfId="53" applyFont="1" applyFill="1" applyBorder="1" applyAlignment="1">
      <alignment horizontal="center" wrapText="1"/>
      <protection/>
    </xf>
    <xf numFmtId="0" fontId="18" fillId="33" borderId="20" xfId="53" applyFont="1" applyFill="1" applyBorder="1" applyAlignment="1">
      <alignment horizontal="center" wrapText="1"/>
      <protection/>
    </xf>
    <xf numFmtId="0" fontId="106" fillId="0" borderId="14" xfId="0" applyFont="1" applyBorder="1" applyAlignment="1">
      <alignment horizontal="center"/>
    </xf>
    <xf numFmtId="0" fontId="106" fillId="0" borderId="15" xfId="0" applyFont="1" applyBorder="1" applyAlignment="1">
      <alignment horizontal="center"/>
    </xf>
    <xf numFmtId="0" fontId="106" fillId="0" borderId="20" xfId="0" applyFont="1" applyBorder="1" applyAlignment="1">
      <alignment horizontal="center"/>
    </xf>
    <xf numFmtId="0" fontId="8" fillId="26" borderId="38" xfId="0" applyFont="1" applyFill="1" applyBorder="1" applyAlignment="1">
      <alignment horizontal="center" vertical="center"/>
    </xf>
    <xf numFmtId="0" fontId="24" fillId="35" borderId="38" xfId="0" applyFont="1" applyFill="1" applyBorder="1" applyAlignment="1">
      <alignment horizontal="center" vertical="center"/>
    </xf>
    <xf numFmtId="0" fontId="3" fillId="26" borderId="38" xfId="0" applyFont="1" applyFill="1" applyBorder="1" applyAlignment="1">
      <alignment horizontal="center" vertical="center"/>
    </xf>
    <xf numFmtId="0" fontId="8" fillId="0" borderId="56" xfId="53" applyFont="1" applyBorder="1" applyAlignment="1">
      <alignment horizontal="center" vertical="center" textRotation="90"/>
      <protection/>
    </xf>
    <xf numFmtId="0" fontId="8" fillId="0" borderId="25" xfId="53" applyFont="1" applyBorder="1" applyAlignment="1">
      <alignment horizontal="center" vertical="center" textRotation="90"/>
      <protection/>
    </xf>
    <xf numFmtId="0" fontId="8" fillId="0" borderId="57" xfId="53" applyFont="1" applyBorder="1" applyAlignment="1">
      <alignment horizontal="center" vertical="center" textRotation="90"/>
      <protection/>
    </xf>
    <xf numFmtId="0" fontId="8" fillId="0" borderId="53" xfId="53" applyFont="1" applyBorder="1" applyAlignment="1">
      <alignment horizontal="center" vertical="center" textRotation="90"/>
      <protection/>
    </xf>
    <xf numFmtId="0" fontId="13" fillId="0" borderId="53" xfId="0" applyFont="1" applyBorder="1" applyAlignment="1">
      <alignment horizontal="center" vertical="center" textRotation="90"/>
    </xf>
    <xf numFmtId="0" fontId="8" fillId="0" borderId="1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textRotation="90" wrapText="1"/>
    </xf>
    <xf numFmtId="0" fontId="8" fillId="0" borderId="32" xfId="0" applyFont="1" applyBorder="1" applyAlignment="1">
      <alignment horizontal="center" textRotation="90" wrapText="1"/>
    </xf>
    <xf numFmtId="0" fontId="8" fillId="0" borderId="33" xfId="0" applyFont="1" applyBorder="1" applyAlignment="1">
      <alignment horizontal="center" textRotation="90" wrapText="1"/>
    </xf>
    <xf numFmtId="0" fontId="8" fillId="0" borderId="34" xfId="0" applyFont="1" applyBorder="1" applyAlignment="1">
      <alignment horizontal="center" textRotation="90" wrapText="1"/>
    </xf>
    <xf numFmtId="0" fontId="8" fillId="0" borderId="36" xfId="0" applyFont="1" applyBorder="1" applyAlignment="1">
      <alignment horizontal="center" textRotation="90" wrapText="1"/>
    </xf>
    <xf numFmtId="0" fontId="8" fillId="0" borderId="38" xfId="0" applyFont="1" applyBorder="1" applyAlignment="1">
      <alignment horizontal="center" textRotation="90" wrapText="1"/>
    </xf>
    <xf numFmtId="0" fontId="8" fillId="0" borderId="35" xfId="0" applyFont="1" applyBorder="1" applyAlignment="1">
      <alignment horizontal="center" textRotation="90" wrapText="1"/>
    </xf>
    <xf numFmtId="0" fontId="8" fillId="0" borderId="37" xfId="0" applyFont="1" applyBorder="1" applyAlignment="1">
      <alignment horizontal="center" textRotation="90" wrapText="1"/>
    </xf>
    <xf numFmtId="0" fontId="8" fillId="0" borderId="39" xfId="0" applyFont="1" applyBorder="1" applyAlignment="1">
      <alignment horizontal="center" textRotation="90" wrapText="1"/>
    </xf>
    <xf numFmtId="0" fontId="8" fillId="0" borderId="20" xfId="0" applyFont="1" applyBorder="1" applyAlignment="1">
      <alignment horizontal="center" textRotation="90" wrapText="1"/>
    </xf>
    <xf numFmtId="0" fontId="8" fillId="0" borderId="14" xfId="0" applyFont="1" applyBorder="1" applyAlignment="1">
      <alignment horizontal="center" textRotation="90" wrapText="1"/>
    </xf>
    <xf numFmtId="0" fontId="8" fillId="0" borderId="14" xfId="0" applyFont="1" applyBorder="1" applyAlignment="1">
      <alignment horizontal="center"/>
    </xf>
    <xf numFmtId="0" fontId="3" fillId="0" borderId="29" xfId="0" applyFont="1" applyBorder="1" applyAlignment="1">
      <alignment horizontal="center" vertical="center" wrapText="1"/>
    </xf>
    <xf numFmtId="0" fontId="8" fillId="0" borderId="56" xfId="0" applyFont="1" applyBorder="1" applyAlignment="1">
      <alignment horizontal="center" textRotation="90" wrapText="1"/>
    </xf>
    <xf numFmtId="0" fontId="8" fillId="0" borderId="57" xfId="0" applyFont="1" applyBorder="1" applyAlignment="1">
      <alignment horizontal="center" textRotation="90" wrapText="1"/>
    </xf>
    <xf numFmtId="0" fontId="7" fillId="0" borderId="90" xfId="0" applyFont="1" applyBorder="1" applyAlignment="1">
      <alignment horizontal="center" vertical="center"/>
    </xf>
    <xf numFmtId="0" fontId="7" fillId="0" borderId="17" xfId="0" applyFont="1" applyBorder="1" applyAlignment="1">
      <alignment horizontal="center" vertical="center"/>
    </xf>
    <xf numFmtId="0" fontId="123" fillId="0" borderId="59" xfId="0" applyFont="1" applyBorder="1" applyAlignment="1">
      <alignment horizontal="center" vertical="center"/>
    </xf>
    <xf numFmtId="0" fontId="123" fillId="0" borderId="46" xfId="0" applyFont="1" applyBorder="1" applyAlignment="1">
      <alignment horizontal="center" vertical="center"/>
    </xf>
    <xf numFmtId="0" fontId="123" fillId="0" borderId="44" xfId="0" applyFont="1" applyBorder="1" applyAlignment="1">
      <alignment horizontal="center" vertical="center"/>
    </xf>
    <xf numFmtId="0" fontId="11" fillId="0" borderId="51" xfId="0" applyFont="1" applyBorder="1" applyAlignment="1">
      <alignment horizontal="center"/>
    </xf>
    <xf numFmtId="0" fontId="11" fillId="0" borderId="34" xfId="0" applyFont="1" applyBorder="1" applyAlignment="1">
      <alignment horizontal="center"/>
    </xf>
    <xf numFmtId="0" fontId="11" fillId="0" borderId="35" xfId="0" applyFont="1" applyBorder="1" applyAlignment="1">
      <alignment horizontal="center"/>
    </xf>
    <xf numFmtId="0" fontId="11" fillId="33" borderId="50"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37" xfId="0" applyFont="1" applyFill="1" applyBorder="1" applyAlignment="1">
      <alignment horizontal="center" vertical="center"/>
    </xf>
    <xf numFmtId="0" fontId="11" fillId="0" borderId="50" xfId="0" applyFont="1"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33" borderId="59" xfId="0" applyFont="1" applyFill="1" applyBorder="1" applyAlignment="1">
      <alignment horizontal="center" vertical="center"/>
    </xf>
    <xf numFmtId="0" fontId="11" fillId="33" borderId="46" xfId="0" applyFont="1" applyFill="1" applyBorder="1" applyAlignment="1">
      <alignment horizontal="center" vertical="center"/>
    </xf>
    <xf numFmtId="0" fontId="11" fillId="33" borderId="44" xfId="0" applyFont="1" applyFill="1" applyBorder="1" applyAlignment="1">
      <alignment horizontal="center" vertical="center"/>
    </xf>
    <xf numFmtId="0" fontId="11" fillId="0" borderId="59" xfId="0" applyFont="1" applyBorder="1" applyAlignment="1">
      <alignment horizontal="center" vertical="center"/>
    </xf>
    <xf numFmtId="0" fontId="11" fillId="0" borderId="46" xfId="0" applyFont="1" applyBorder="1" applyAlignment="1">
      <alignment horizontal="center" vertical="center"/>
    </xf>
    <xf numFmtId="0" fontId="11" fillId="0" borderId="44" xfId="0" applyFont="1" applyBorder="1" applyAlignment="1">
      <alignment horizontal="center" vertical="center"/>
    </xf>
    <xf numFmtId="0" fontId="11" fillId="0" borderId="51"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33" borderId="10"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17"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76"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77"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41" xfId="0" applyFont="1" applyFill="1" applyBorder="1" applyAlignment="1">
      <alignment horizontal="center" vertical="center"/>
    </xf>
    <xf numFmtId="0" fontId="11" fillId="0" borderId="75" xfId="0" applyFont="1" applyBorder="1" applyAlignment="1">
      <alignment horizontal="center" vertical="center"/>
    </xf>
    <xf numFmtId="0" fontId="11" fillId="0" borderId="48" xfId="0" applyFont="1" applyBorder="1" applyAlignment="1">
      <alignment horizontal="center" vertical="center"/>
    </xf>
    <xf numFmtId="0" fontId="11" fillId="0" borderId="88" xfId="0" applyFont="1" applyBorder="1" applyAlignment="1">
      <alignment horizontal="center" vertical="center"/>
    </xf>
    <xf numFmtId="0" fontId="11" fillId="0" borderId="66" xfId="0" applyFont="1" applyBorder="1" applyAlignment="1">
      <alignment horizontal="center" vertical="center"/>
    </xf>
    <xf numFmtId="0" fontId="11" fillId="0" borderId="76" xfId="0" applyFont="1" applyBorder="1" applyAlignment="1">
      <alignment horizontal="center" vertical="center"/>
    </xf>
    <xf numFmtId="0" fontId="11" fillId="0" borderId="42" xfId="0" applyFont="1" applyBorder="1" applyAlignment="1">
      <alignment horizontal="center" vertical="center"/>
    </xf>
    <xf numFmtId="0" fontId="11" fillId="0" borderId="77" xfId="0" applyFont="1" applyBorder="1" applyAlignment="1">
      <alignment horizontal="center" vertical="center"/>
    </xf>
    <xf numFmtId="0" fontId="11" fillId="0" borderId="40" xfId="0" applyFont="1" applyBorder="1" applyAlignment="1">
      <alignment horizontal="center" vertical="center"/>
    </xf>
    <xf numFmtId="0" fontId="11" fillId="0" borderId="82" xfId="0" applyFont="1" applyBorder="1" applyAlignment="1">
      <alignment horizontal="center" vertical="center"/>
    </xf>
    <xf numFmtId="0" fontId="11" fillId="0" borderId="58" xfId="0" applyFont="1" applyBorder="1" applyAlignment="1">
      <alignment horizontal="center" vertical="center"/>
    </xf>
    <xf numFmtId="0" fontId="11" fillId="0" borderId="80" xfId="0" applyFont="1" applyBorder="1" applyAlignment="1">
      <alignment horizontal="center" vertical="center"/>
    </xf>
    <xf numFmtId="0" fontId="11" fillId="0" borderId="81" xfId="0" applyFont="1" applyBorder="1" applyAlignment="1">
      <alignment horizontal="center" vertical="center"/>
    </xf>
    <xf numFmtId="0" fontId="11" fillId="0" borderId="41"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S180"/>
  <sheetViews>
    <sheetView tabSelected="1" view="pageBreakPreview" zoomScaleNormal="25" zoomScaleSheetLayoutView="100" zoomScalePageLayoutView="0" workbookViewId="0" topLeftCell="A7">
      <selection activeCell="X29" sqref="X29"/>
    </sheetView>
  </sheetViews>
  <sheetFormatPr defaultColWidth="9.00390625" defaultRowHeight="12.75"/>
  <cols>
    <col min="1" max="1" width="12.375" style="777" customWidth="1"/>
    <col min="2" max="15" width="5.75390625" style="0" customWidth="1"/>
    <col min="16" max="16" width="4.875" style="0" customWidth="1"/>
    <col min="17" max="17" width="4.375" style="0" customWidth="1"/>
    <col min="18" max="18" width="3.75390625" style="0" customWidth="1"/>
    <col min="19" max="19" width="7.125" style="0" customWidth="1"/>
    <col min="20" max="21" width="6.625" style="0" customWidth="1"/>
    <col min="22" max="24" width="5.75390625" style="0" customWidth="1"/>
    <col min="25" max="25" width="5.75390625" style="68" customWidth="1"/>
    <col min="26" max="26" width="4.00390625" style="68" customWidth="1"/>
    <col min="27" max="34" width="7.125" style="0" customWidth="1"/>
    <col min="35" max="35" width="3.75390625" style="0" customWidth="1"/>
  </cols>
  <sheetData>
    <row r="1" spans="1:34" ht="18" customHeight="1">
      <c r="A1" s="738"/>
      <c r="B1" s="694"/>
      <c r="C1" s="694"/>
      <c r="D1" s="694"/>
      <c r="E1" s="695"/>
      <c r="F1" s="695"/>
      <c r="G1" s="695"/>
      <c r="H1" s="695"/>
      <c r="I1" s="695"/>
      <c r="J1" s="695"/>
      <c r="K1" s="696"/>
      <c r="L1" s="696"/>
      <c r="M1" s="696"/>
      <c r="N1" s="696"/>
      <c r="O1" s="697"/>
      <c r="P1" s="698" t="s">
        <v>304</v>
      </c>
      <c r="Q1" s="695"/>
      <c r="R1" s="695"/>
      <c r="S1" s="696"/>
      <c r="T1" s="699"/>
      <c r="U1" s="696"/>
      <c r="V1" s="696"/>
      <c r="W1" s="696"/>
      <c r="X1" s="696"/>
      <c r="Y1" s="700"/>
      <c r="Z1" s="700"/>
      <c r="AA1" s="696"/>
      <c r="AB1" s="696"/>
      <c r="AC1" s="695"/>
      <c r="AD1" s="701"/>
      <c r="AE1" s="697"/>
      <c r="AF1" s="701"/>
      <c r="AG1" s="701"/>
      <c r="AH1" s="18">
        <v>3</v>
      </c>
    </row>
    <row r="2" spans="1:34" ht="18" customHeight="1">
      <c r="A2" s="739"/>
      <c r="B2" s="25"/>
      <c r="C2" s="25"/>
      <c r="D2" s="702"/>
      <c r="E2" s="173"/>
      <c r="F2" s="702"/>
      <c r="G2" s="702"/>
      <c r="H2" s="702"/>
      <c r="I2" s="120"/>
      <c r="J2" s="703" t="s">
        <v>369</v>
      </c>
      <c r="K2" s="703"/>
      <c r="L2" s="703"/>
      <c r="M2" s="703"/>
      <c r="N2" s="703"/>
      <c r="O2" s="703"/>
      <c r="P2" s="703"/>
      <c r="Q2" s="703"/>
      <c r="R2" s="703"/>
      <c r="S2" s="703"/>
      <c r="T2" s="703"/>
      <c r="U2" s="703"/>
      <c r="V2" s="120"/>
      <c r="W2" s="120"/>
      <c r="X2" s="120"/>
      <c r="Y2" s="120"/>
      <c r="Z2" s="120"/>
      <c r="AA2" s="120"/>
      <c r="AB2" s="120"/>
      <c r="AC2" s="173"/>
      <c r="AD2" s="173"/>
      <c r="AE2" s="709" t="s">
        <v>0</v>
      </c>
      <c r="AF2" s="223"/>
      <c r="AG2" s="223"/>
      <c r="AH2" s="710"/>
    </row>
    <row r="3" spans="1:45" ht="18" customHeight="1">
      <c r="A3" s="739"/>
      <c r="B3" s="25"/>
      <c r="C3" s="25"/>
      <c r="D3" s="25"/>
      <c r="E3" s="702"/>
      <c r="F3" s="702"/>
      <c r="G3" s="25"/>
      <c r="H3" s="25"/>
      <c r="I3" s="173"/>
      <c r="J3" s="712"/>
      <c r="K3" s="712"/>
      <c r="L3" s="173"/>
      <c r="M3" s="712" t="s">
        <v>370</v>
      </c>
      <c r="N3" s="712"/>
      <c r="O3" s="712"/>
      <c r="P3" s="712"/>
      <c r="Q3" s="712"/>
      <c r="R3" s="712"/>
      <c r="S3" s="712"/>
      <c r="T3" s="712"/>
      <c r="U3" s="712"/>
      <c r="V3" s="173"/>
      <c r="W3" s="173"/>
      <c r="X3" s="173"/>
      <c r="Y3" s="735"/>
      <c r="Z3" s="735"/>
      <c r="AA3" s="173"/>
      <c r="AB3" s="706"/>
      <c r="AC3" s="709"/>
      <c r="AD3" s="709"/>
      <c r="AE3" s="711" t="s">
        <v>368</v>
      </c>
      <c r="AF3" s="709"/>
      <c r="AG3" s="709"/>
      <c r="AH3" s="710"/>
      <c r="AJ3" s="341"/>
      <c r="AK3" s="2"/>
      <c r="AQ3" s="342"/>
      <c r="AR3" s="2"/>
      <c r="AS3" s="340"/>
    </row>
    <row r="4" spans="1:45" ht="18" customHeight="1">
      <c r="A4" s="739"/>
      <c r="B4" s="25"/>
      <c r="C4" s="25"/>
      <c r="D4" s="25"/>
      <c r="E4" s="25"/>
      <c r="F4" s="25"/>
      <c r="G4" s="25"/>
      <c r="H4" s="25"/>
      <c r="I4" s="705"/>
      <c r="J4" s="706"/>
      <c r="K4" s="706"/>
      <c r="L4" s="706"/>
      <c r="M4" s="706" t="s">
        <v>306</v>
      </c>
      <c r="N4" s="706"/>
      <c r="O4" s="706"/>
      <c r="P4" s="706"/>
      <c r="Q4" s="706"/>
      <c r="R4" s="706"/>
      <c r="S4" s="706"/>
      <c r="T4" s="707"/>
      <c r="U4" s="707"/>
      <c r="V4" s="707"/>
      <c r="W4" s="707"/>
      <c r="X4" s="707"/>
      <c r="Y4" s="708"/>
      <c r="Z4" s="708"/>
      <c r="AA4" s="706"/>
      <c r="AB4" s="706"/>
      <c r="AC4" s="173"/>
      <c r="AD4" s="173"/>
      <c r="AE4" s="709" t="s">
        <v>364</v>
      </c>
      <c r="AF4" s="709"/>
      <c r="AG4" s="709"/>
      <c r="AH4" s="710"/>
      <c r="AJ4" s="55"/>
      <c r="AK4" s="55"/>
      <c r="AQ4" s="55"/>
      <c r="AR4" s="55"/>
      <c r="AS4" s="340"/>
    </row>
    <row r="5" spans="1:45" ht="18" customHeight="1">
      <c r="A5" s="740"/>
      <c r="B5" s="251"/>
      <c r="C5" s="251"/>
      <c r="D5" s="251"/>
      <c r="E5" s="251"/>
      <c r="F5" s="251"/>
      <c r="G5" s="25"/>
      <c r="H5" s="25"/>
      <c r="I5" s="705"/>
      <c r="J5" s="706" t="s">
        <v>351</v>
      </c>
      <c r="K5" s="702"/>
      <c r="L5" s="702"/>
      <c r="M5" s="706"/>
      <c r="N5" s="702"/>
      <c r="O5" s="706"/>
      <c r="P5" s="706"/>
      <c r="Q5" s="706"/>
      <c r="R5" s="706"/>
      <c r="S5" s="707"/>
      <c r="T5" s="707"/>
      <c r="U5" s="707"/>
      <c r="V5" s="707"/>
      <c r="W5" s="707"/>
      <c r="X5" s="707"/>
      <c r="Y5" s="708"/>
      <c r="Z5" s="708"/>
      <c r="AA5" s="706"/>
      <c r="AB5" s="137"/>
      <c r="AC5" s="137"/>
      <c r="AD5" s="137"/>
      <c r="AE5" s="137"/>
      <c r="AF5" s="137"/>
      <c r="AG5" s="137"/>
      <c r="AH5" s="704"/>
      <c r="AJ5" s="55"/>
      <c r="AK5" s="2"/>
      <c r="AQ5" s="55"/>
      <c r="AR5" s="55"/>
      <c r="AS5" s="340"/>
    </row>
    <row r="6" spans="1:34" ht="18" customHeight="1">
      <c r="A6" s="740"/>
      <c r="B6" s="251"/>
      <c r="C6" s="251"/>
      <c r="D6" s="251"/>
      <c r="E6" s="251"/>
      <c r="F6" s="251"/>
      <c r="G6" s="25"/>
      <c r="H6" s="25"/>
      <c r="I6" s="706"/>
      <c r="J6" s="712"/>
      <c r="K6" s="137"/>
      <c r="L6" s="713" t="s">
        <v>367</v>
      </c>
      <c r="M6" s="712"/>
      <c r="N6" s="713"/>
      <c r="O6" s="713"/>
      <c r="P6" s="713"/>
      <c r="Q6" s="712"/>
      <c r="R6" s="712"/>
      <c r="S6" s="706"/>
      <c r="T6" s="706"/>
      <c r="U6" s="706"/>
      <c r="V6" s="706"/>
      <c r="W6" s="714"/>
      <c r="X6" s="714"/>
      <c r="Y6" s="706"/>
      <c r="Z6" s="706"/>
      <c r="AA6" s="706"/>
      <c r="AB6" s="137"/>
      <c r="AC6" s="265" t="s">
        <v>160</v>
      </c>
      <c r="AD6" s="173"/>
      <c r="AE6" s="223"/>
      <c r="AF6" s="223"/>
      <c r="AG6" s="223"/>
      <c r="AH6" s="704"/>
    </row>
    <row r="7" spans="1:34" ht="18" customHeight="1">
      <c r="A7" s="739"/>
      <c r="B7" s="251"/>
      <c r="C7" s="251"/>
      <c r="D7" s="251"/>
      <c r="E7" s="251"/>
      <c r="F7" s="251"/>
      <c r="G7" s="25"/>
      <c r="H7" s="25"/>
      <c r="I7" s="706"/>
      <c r="J7" s="712"/>
      <c r="K7" s="706"/>
      <c r="L7" s="706"/>
      <c r="M7" s="712" t="s">
        <v>290</v>
      </c>
      <c r="N7" s="712"/>
      <c r="O7" s="712"/>
      <c r="P7" s="712"/>
      <c r="Q7" s="712"/>
      <c r="R7" s="712"/>
      <c r="S7" s="706"/>
      <c r="T7" s="706"/>
      <c r="U7" s="706"/>
      <c r="V7" s="706"/>
      <c r="W7" s="714"/>
      <c r="X7" s="714"/>
      <c r="Y7" s="706"/>
      <c r="Z7" s="706"/>
      <c r="AA7" s="706"/>
      <c r="AB7" s="137"/>
      <c r="AC7" s="265" t="s">
        <v>1</v>
      </c>
      <c r="AD7" s="173"/>
      <c r="AE7" s="223"/>
      <c r="AF7" s="223"/>
      <c r="AG7" s="223"/>
      <c r="AH7" s="704"/>
    </row>
    <row r="8" spans="1:34" ht="18" customHeight="1">
      <c r="A8" s="739"/>
      <c r="B8" s="25"/>
      <c r="C8" s="25"/>
      <c r="D8" s="25"/>
      <c r="E8" s="25"/>
      <c r="F8" s="25"/>
      <c r="G8" s="25"/>
      <c r="H8" s="25"/>
      <c r="I8" s="712"/>
      <c r="J8" s="712"/>
      <c r="K8" s="706"/>
      <c r="L8" s="706"/>
      <c r="M8" s="715" t="s">
        <v>301</v>
      </c>
      <c r="N8" s="712"/>
      <c r="O8" s="712"/>
      <c r="P8" s="712"/>
      <c r="Q8" s="712"/>
      <c r="R8" s="712"/>
      <c r="S8" s="706"/>
      <c r="T8" s="706"/>
      <c r="U8" s="706"/>
      <c r="V8" s="706"/>
      <c r="W8" s="714"/>
      <c r="X8" s="714"/>
      <c r="Y8" s="706"/>
      <c r="Z8" s="706"/>
      <c r="AA8" s="706"/>
      <c r="AB8" s="137"/>
      <c r="AC8" s="265" t="s">
        <v>161</v>
      </c>
      <c r="AD8" s="173"/>
      <c r="AE8" s="223"/>
      <c r="AF8" s="223"/>
      <c r="AG8" s="223"/>
      <c r="AH8" s="704"/>
    </row>
    <row r="9" spans="1:34" ht="18" customHeight="1">
      <c r="A9" s="739"/>
      <c r="B9" s="25"/>
      <c r="C9" s="25"/>
      <c r="D9" s="25"/>
      <c r="E9" s="25"/>
      <c r="F9" s="25"/>
      <c r="G9" s="25"/>
      <c r="H9" s="25"/>
      <c r="I9" s="706" t="s">
        <v>287</v>
      </c>
      <c r="J9" s="712"/>
      <c r="K9" s="712"/>
      <c r="L9" s="706"/>
      <c r="M9" s="715"/>
      <c r="N9" s="715"/>
      <c r="O9" s="715"/>
      <c r="P9" s="715"/>
      <c r="Q9" s="712"/>
      <c r="R9" s="712"/>
      <c r="S9" s="706"/>
      <c r="T9" s="706"/>
      <c r="U9" s="706"/>
      <c r="V9" s="706"/>
      <c r="W9" s="714"/>
      <c r="X9" s="714"/>
      <c r="Y9" s="706"/>
      <c r="Z9" s="706"/>
      <c r="AA9" s="706"/>
      <c r="AB9" s="137"/>
      <c r="AC9" s="734" t="s">
        <v>162</v>
      </c>
      <c r="AD9" s="173"/>
      <c r="AE9" s="223"/>
      <c r="AF9" s="223"/>
      <c r="AG9" s="223"/>
      <c r="AH9" s="736"/>
    </row>
    <row r="10" spans="1:35" ht="15" customHeight="1">
      <c r="A10" s="741"/>
      <c r="B10" s="790" t="s">
        <v>300</v>
      </c>
      <c r="C10" s="790"/>
      <c r="D10" s="790"/>
      <c r="E10" s="790"/>
      <c r="F10" s="790"/>
      <c r="G10" s="790"/>
      <c r="H10" s="790"/>
      <c r="I10" s="790"/>
      <c r="J10" s="790"/>
      <c r="K10" s="790"/>
      <c r="L10" s="790"/>
      <c r="M10" s="790"/>
      <c r="N10" s="790"/>
      <c r="O10" s="23"/>
      <c r="P10" s="23"/>
      <c r="Q10" s="23"/>
      <c r="R10" s="23"/>
      <c r="S10" s="23"/>
      <c r="T10" s="23"/>
      <c r="U10" s="23"/>
      <c r="V10" s="23"/>
      <c r="W10" s="23"/>
      <c r="X10" s="23"/>
      <c r="Y10" s="67"/>
      <c r="Z10" s="67"/>
      <c r="AA10" s="23"/>
      <c r="AB10" s="23"/>
      <c r="AC10" s="173"/>
      <c r="AD10" s="173"/>
      <c r="AE10" s="173"/>
      <c r="AF10" s="173"/>
      <c r="AG10" s="173"/>
      <c r="AH10" s="737"/>
      <c r="AI10" s="24"/>
    </row>
    <row r="11" spans="1:35" ht="26.25" customHeight="1">
      <c r="A11" s="856" t="s">
        <v>3</v>
      </c>
      <c r="B11" s="857" t="s">
        <v>2</v>
      </c>
      <c r="C11" s="857"/>
      <c r="D11" s="857"/>
      <c r="E11" s="857"/>
      <c r="F11" s="857"/>
      <c r="G11" s="857"/>
      <c r="H11" s="857"/>
      <c r="I11" s="857"/>
      <c r="J11" s="857"/>
      <c r="K11" s="857"/>
      <c r="L11" s="857"/>
      <c r="M11" s="857"/>
      <c r="N11" s="857"/>
      <c r="O11" s="862" t="s">
        <v>179</v>
      </c>
      <c r="P11" s="863"/>
      <c r="Q11" s="863"/>
      <c r="R11" s="864"/>
      <c r="S11" s="844" t="s">
        <v>23</v>
      </c>
      <c r="T11" s="845"/>
      <c r="U11" s="845"/>
      <c r="V11" s="845"/>
      <c r="W11" s="845"/>
      <c r="X11" s="845"/>
      <c r="Y11" s="845"/>
      <c r="Z11" s="842"/>
      <c r="AA11" s="844" t="s">
        <v>163</v>
      </c>
      <c r="AB11" s="845"/>
      <c r="AC11" s="845"/>
      <c r="AD11" s="845"/>
      <c r="AE11" s="845"/>
      <c r="AF11" s="845"/>
      <c r="AG11" s="845"/>
      <c r="AH11" s="842"/>
      <c r="AI11" s="73"/>
    </row>
    <row r="12" spans="1:35" ht="9.75" customHeight="1">
      <c r="A12" s="856"/>
      <c r="B12" s="857"/>
      <c r="C12" s="857"/>
      <c r="D12" s="857"/>
      <c r="E12" s="857"/>
      <c r="F12" s="857"/>
      <c r="G12" s="857"/>
      <c r="H12" s="857"/>
      <c r="I12" s="857"/>
      <c r="J12" s="857"/>
      <c r="K12" s="857"/>
      <c r="L12" s="857"/>
      <c r="M12" s="857"/>
      <c r="N12" s="857"/>
      <c r="O12" s="881" t="s">
        <v>180</v>
      </c>
      <c r="P12" s="796" t="s">
        <v>191</v>
      </c>
      <c r="Q12" s="796" t="s">
        <v>185</v>
      </c>
      <c r="R12" s="865" t="s">
        <v>362</v>
      </c>
      <c r="S12" s="858" t="s">
        <v>158</v>
      </c>
      <c r="T12" s="846" t="s">
        <v>24</v>
      </c>
      <c r="U12" s="878" t="s">
        <v>159</v>
      </c>
      <c r="V12" s="879"/>
      <c r="W12" s="879"/>
      <c r="X12" s="879"/>
      <c r="Y12" s="879"/>
      <c r="Z12" s="880"/>
      <c r="AA12" s="855" t="s">
        <v>352</v>
      </c>
      <c r="AB12" s="877" t="s">
        <v>310</v>
      </c>
      <c r="AC12" s="843" t="s">
        <v>311</v>
      </c>
      <c r="AD12" s="884" t="s">
        <v>353</v>
      </c>
      <c r="AE12" s="855" t="s">
        <v>354</v>
      </c>
      <c r="AF12" s="877" t="s">
        <v>355</v>
      </c>
      <c r="AG12" s="843" t="s">
        <v>356</v>
      </c>
      <c r="AH12" s="842" t="s">
        <v>357</v>
      </c>
      <c r="AI12" s="869"/>
    </row>
    <row r="13" spans="1:35" ht="7.5" customHeight="1">
      <c r="A13" s="856"/>
      <c r="B13" s="857"/>
      <c r="C13" s="857"/>
      <c r="D13" s="857"/>
      <c r="E13" s="857"/>
      <c r="F13" s="857"/>
      <c r="G13" s="857"/>
      <c r="H13" s="857"/>
      <c r="I13" s="857"/>
      <c r="J13" s="857"/>
      <c r="K13" s="857"/>
      <c r="L13" s="857"/>
      <c r="M13" s="857"/>
      <c r="N13" s="857"/>
      <c r="O13" s="882"/>
      <c r="P13" s="797"/>
      <c r="Q13" s="797"/>
      <c r="R13" s="866"/>
      <c r="S13" s="858"/>
      <c r="T13" s="846"/>
      <c r="U13" s="875" t="s">
        <v>25</v>
      </c>
      <c r="V13" s="859" t="s">
        <v>7</v>
      </c>
      <c r="W13" s="860"/>
      <c r="X13" s="860"/>
      <c r="Y13" s="860"/>
      <c r="Z13" s="861"/>
      <c r="AA13" s="855"/>
      <c r="AB13" s="877"/>
      <c r="AC13" s="843"/>
      <c r="AD13" s="884"/>
      <c r="AE13" s="855"/>
      <c r="AF13" s="877"/>
      <c r="AG13" s="843"/>
      <c r="AH13" s="842"/>
      <c r="AI13" s="870"/>
    </row>
    <row r="14" spans="1:35" ht="43.5" customHeight="1">
      <c r="A14" s="856"/>
      <c r="B14" s="857"/>
      <c r="C14" s="857"/>
      <c r="D14" s="857"/>
      <c r="E14" s="857"/>
      <c r="F14" s="857"/>
      <c r="G14" s="857"/>
      <c r="H14" s="857"/>
      <c r="I14" s="857"/>
      <c r="J14" s="857"/>
      <c r="K14" s="857"/>
      <c r="L14" s="857"/>
      <c r="M14" s="857"/>
      <c r="N14" s="857"/>
      <c r="O14" s="883"/>
      <c r="P14" s="798"/>
      <c r="Q14" s="798"/>
      <c r="R14" s="867"/>
      <c r="S14" s="858"/>
      <c r="T14" s="847"/>
      <c r="U14" s="876"/>
      <c r="V14" s="121" t="s">
        <v>188</v>
      </c>
      <c r="W14" s="122" t="s">
        <v>189</v>
      </c>
      <c r="X14" s="122" t="s">
        <v>371</v>
      </c>
      <c r="Y14" s="122" t="s">
        <v>307</v>
      </c>
      <c r="Z14" s="103" t="s">
        <v>194</v>
      </c>
      <c r="AA14" s="855"/>
      <c r="AB14" s="877"/>
      <c r="AC14" s="843"/>
      <c r="AD14" s="884"/>
      <c r="AE14" s="855"/>
      <c r="AF14" s="877"/>
      <c r="AG14" s="843"/>
      <c r="AH14" s="842"/>
      <c r="AI14" s="871"/>
    </row>
    <row r="15" spans="1:35" s="1" customFormat="1" ht="4.5" customHeight="1">
      <c r="A15" s="742">
        <v>1</v>
      </c>
      <c r="B15" s="794">
        <v>2</v>
      </c>
      <c r="C15" s="795"/>
      <c r="D15" s="795"/>
      <c r="E15" s="795"/>
      <c r="F15" s="795"/>
      <c r="G15" s="795"/>
      <c r="H15" s="795"/>
      <c r="I15" s="795"/>
      <c r="J15" s="795"/>
      <c r="K15" s="795"/>
      <c r="L15" s="795"/>
      <c r="M15" s="795"/>
      <c r="N15" s="795"/>
      <c r="O15" s="79">
        <v>3</v>
      </c>
      <c r="P15" s="80">
        <v>4</v>
      </c>
      <c r="Q15" s="80">
        <v>5</v>
      </c>
      <c r="R15" s="81">
        <v>6</v>
      </c>
      <c r="S15" s="5">
        <v>7</v>
      </c>
      <c r="T15" s="61">
        <v>8</v>
      </c>
      <c r="U15" s="61">
        <v>9</v>
      </c>
      <c r="V15" s="79">
        <v>10</v>
      </c>
      <c r="W15" s="80">
        <v>11</v>
      </c>
      <c r="X15" s="80">
        <v>12</v>
      </c>
      <c r="Y15" s="80">
        <v>13</v>
      </c>
      <c r="Z15" s="81">
        <v>14</v>
      </c>
      <c r="AA15" s="5">
        <v>15</v>
      </c>
      <c r="AB15" s="5">
        <v>16</v>
      </c>
      <c r="AC15" s="61">
        <v>17</v>
      </c>
      <c r="AD15" s="586">
        <v>18</v>
      </c>
      <c r="AE15" s="5">
        <v>19</v>
      </c>
      <c r="AF15" s="5">
        <v>20</v>
      </c>
      <c r="AG15" s="61">
        <v>21</v>
      </c>
      <c r="AH15" s="586">
        <v>22</v>
      </c>
      <c r="AI15" s="679">
        <v>18</v>
      </c>
    </row>
    <row r="16" spans="1:35" s="1" customFormat="1" ht="36" customHeight="1">
      <c r="A16" s="743" t="s">
        <v>108</v>
      </c>
      <c r="B16" s="872" t="s">
        <v>298</v>
      </c>
      <c r="C16" s="873"/>
      <c r="D16" s="873"/>
      <c r="E16" s="873"/>
      <c r="F16" s="873"/>
      <c r="G16" s="873"/>
      <c r="H16" s="873"/>
      <c r="I16" s="873"/>
      <c r="J16" s="873"/>
      <c r="K16" s="873"/>
      <c r="L16" s="873"/>
      <c r="M16" s="873"/>
      <c r="N16" s="874"/>
      <c r="O16" s="82"/>
      <c r="P16" s="83"/>
      <c r="Q16" s="83"/>
      <c r="R16" s="84"/>
      <c r="S16" s="252">
        <v>2106</v>
      </c>
      <c r="T16" s="253">
        <f>S16*0.3335</f>
        <v>702.351</v>
      </c>
      <c r="U16" s="254">
        <f>U17+V27</f>
        <v>1404</v>
      </c>
      <c r="V16" s="117"/>
      <c r="W16" s="118"/>
      <c r="X16" s="105"/>
      <c r="Y16" s="88"/>
      <c r="Z16" s="77"/>
      <c r="AA16" s="732">
        <v>16</v>
      </c>
      <c r="AB16" s="635">
        <v>23</v>
      </c>
      <c r="AC16" s="659">
        <v>16</v>
      </c>
      <c r="AD16" s="733">
        <v>21</v>
      </c>
      <c r="AE16" s="732">
        <v>13</v>
      </c>
      <c r="AF16" s="635">
        <v>22</v>
      </c>
      <c r="AG16" s="659">
        <v>12</v>
      </c>
      <c r="AH16" s="733">
        <v>17</v>
      </c>
      <c r="AI16" s="680"/>
    </row>
    <row r="17" spans="1:35" s="7" customFormat="1" ht="14.25" customHeight="1">
      <c r="A17" s="744" t="s">
        <v>107</v>
      </c>
      <c r="B17" s="868" t="s">
        <v>106</v>
      </c>
      <c r="C17" s="868"/>
      <c r="D17" s="868"/>
      <c r="E17" s="868"/>
      <c r="F17" s="868"/>
      <c r="G17" s="868"/>
      <c r="H17" s="868"/>
      <c r="I17" s="868"/>
      <c r="J17" s="868"/>
      <c r="K17" s="868"/>
      <c r="L17" s="868"/>
      <c r="M17" s="868"/>
      <c r="N17" s="868"/>
      <c r="O17" s="356"/>
      <c r="P17" s="357"/>
      <c r="Q17" s="495"/>
      <c r="R17" s="496"/>
      <c r="S17" s="359">
        <v>1134</v>
      </c>
      <c r="T17" s="497">
        <f aca="true" t="shared" si="0" ref="T17:T33">S17*0.3335</f>
        <v>378.189</v>
      </c>
      <c r="U17" s="489">
        <f>U18+U19+U20+U21+U22+U23+U24+U25+U26</f>
        <v>756</v>
      </c>
      <c r="V17" s="360">
        <f>V18+V19+V20+V21+V22+V23+V24+V25+V26</f>
        <v>556</v>
      </c>
      <c r="W17" s="346">
        <f>W18+W19+W20+W21+W22+W23+W24+W25+W26</f>
        <v>200</v>
      </c>
      <c r="X17" s="346"/>
      <c r="Y17" s="346"/>
      <c r="Z17" s="408"/>
      <c r="AA17" s="583"/>
      <c r="AB17" s="587"/>
      <c r="AC17" s="660"/>
      <c r="AD17" s="585"/>
      <c r="AE17" s="584"/>
      <c r="AF17" s="587"/>
      <c r="AG17" s="660"/>
      <c r="AH17" s="585"/>
      <c r="AI17" s="681"/>
    </row>
    <row r="18" spans="1:35" s="22" customFormat="1" ht="15.75" customHeight="1">
      <c r="A18" s="745" t="s">
        <v>30</v>
      </c>
      <c r="B18" s="791" t="s">
        <v>12</v>
      </c>
      <c r="C18" s="792"/>
      <c r="D18" s="792"/>
      <c r="E18" s="792"/>
      <c r="F18" s="792"/>
      <c r="G18" s="792"/>
      <c r="H18" s="792"/>
      <c r="I18" s="792"/>
      <c r="J18" s="792"/>
      <c r="K18" s="792"/>
      <c r="L18" s="792"/>
      <c r="M18" s="792"/>
      <c r="N18" s="793"/>
      <c r="O18" s="504"/>
      <c r="P18" s="89">
        <v>2</v>
      </c>
      <c r="Q18" s="89">
        <v>1</v>
      </c>
      <c r="R18" s="503"/>
      <c r="S18" s="371">
        <v>117</v>
      </c>
      <c r="T18" s="231">
        <f t="shared" si="0"/>
        <v>39.0195</v>
      </c>
      <c r="U18" s="415">
        <f>AA18*AA16+AB18*AB16+AC18*AC16+AD18*AD16</f>
        <v>78</v>
      </c>
      <c r="V18" s="225"/>
      <c r="W18" s="343">
        <v>78</v>
      </c>
      <c r="X18" s="343"/>
      <c r="Y18" s="390"/>
      <c r="Z18" s="387"/>
      <c r="AA18" s="716">
        <v>2</v>
      </c>
      <c r="AB18" s="718">
        <v>2</v>
      </c>
      <c r="AC18" s="661"/>
      <c r="AD18" s="51"/>
      <c r="AE18" s="563"/>
      <c r="AF18" s="631"/>
      <c r="AG18" s="661"/>
      <c r="AH18" s="51"/>
      <c r="AI18" s="682"/>
    </row>
    <row r="19" spans="1:35" s="22" customFormat="1" ht="15.75" customHeight="1">
      <c r="A19" s="745" t="s">
        <v>31</v>
      </c>
      <c r="B19" s="791" t="s">
        <v>26</v>
      </c>
      <c r="C19" s="792"/>
      <c r="D19" s="792"/>
      <c r="E19" s="792"/>
      <c r="F19" s="792"/>
      <c r="G19" s="792"/>
      <c r="H19" s="792"/>
      <c r="I19" s="792"/>
      <c r="J19" s="792"/>
      <c r="K19" s="792"/>
      <c r="L19" s="792"/>
      <c r="M19" s="792"/>
      <c r="N19" s="793"/>
      <c r="O19" s="504">
        <v>1</v>
      </c>
      <c r="P19" s="89">
        <v>2</v>
      </c>
      <c r="Q19" s="89"/>
      <c r="R19" s="503"/>
      <c r="S19" s="371">
        <v>117</v>
      </c>
      <c r="T19" s="231">
        <f t="shared" si="0"/>
        <v>39.0195</v>
      </c>
      <c r="U19" s="491">
        <f>AA19*AA16+AB19*AB16+AC19*AC16+AD19*AD16</f>
        <v>78</v>
      </c>
      <c r="V19" s="225">
        <f>U19</f>
        <v>78</v>
      </c>
      <c r="W19" s="343"/>
      <c r="X19" s="343"/>
      <c r="Y19" s="390"/>
      <c r="Z19" s="387"/>
      <c r="AA19" s="716">
        <v>2</v>
      </c>
      <c r="AB19" s="718">
        <v>2</v>
      </c>
      <c r="AC19" s="661"/>
      <c r="AD19" s="51"/>
      <c r="AE19" s="563"/>
      <c r="AF19" s="631"/>
      <c r="AG19" s="661"/>
      <c r="AH19" s="51"/>
      <c r="AI19" s="682"/>
    </row>
    <row r="20" spans="1:35" s="22" customFormat="1" ht="15.75" customHeight="1">
      <c r="A20" s="745" t="s">
        <v>32</v>
      </c>
      <c r="B20" s="791" t="s">
        <v>14</v>
      </c>
      <c r="C20" s="792"/>
      <c r="D20" s="792"/>
      <c r="E20" s="792"/>
      <c r="F20" s="792"/>
      <c r="G20" s="792"/>
      <c r="H20" s="792"/>
      <c r="I20" s="792"/>
      <c r="J20" s="792"/>
      <c r="K20" s="792"/>
      <c r="L20" s="792"/>
      <c r="M20" s="792"/>
      <c r="N20" s="793"/>
      <c r="O20" s="504">
        <v>2</v>
      </c>
      <c r="P20" s="89"/>
      <c r="Q20" s="89">
        <v>1</v>
      </c>
      <c r="R20" s="503"/>
      <c r="S20" s="371">
        <v>117</v>
      </c>
      <c r="T20" s="231">
        <f t="shared" si="0"/>
        <v>39.0195</v>
      </c>
      <c r="U20" s="491">
        <f>AA20*AA16+AB20*AB16+AC20*AC16+AD20*AD16</f>
        <v>78</v>
      </c>
      <c r="V20" s="225">
        <v>34</v>
      </c>
      <c r="W20" s="343">
        <v>44</v>
      </c>
      <c r="X20" s="343"/>
      <c r="Y20" s="390"/>
      <c r="Z20" s="387"/>
      <c r="AA20" s="716">
        <v>2</v>
      </c>
      <c r="AB20" s="718">
        <v>2</v>
      </c>
      <c r="AC20" s="661"/>
      <c r="AD20" s="51"/>
      <c r="AE20" s="563"/>
      <c r="AF20" s="631"/>
      <c r="AG20" s="661"/>
      <c r="AH20" s="51"/>
      <c r="AI20" s="682"/>
    </row>
    <row r="21" spans="1:35" s="22" customFormat="1" ht="15.75" customHeight="1">
      <c r="A21" s="745" t="s">
        <v>33</v>
      </c>
      <c r="B21" s="791" t="s">
        <v>27</v>
      </c>
      <c r="C21" s="792"/>
      <c r="D21" s="792"/>
      <c r="E21" s="792"/>
      <c r="F21" s="792"/>
      <c r="G21" s="792"/>
      <c r="H21" s="792"/>
      <c r="I21" s="792"/>
      <c r="J21" s="792"/>
      <c r="K21" s="792"/>
      <c r="L21" s="792"/>
      <c r="M21" s="792"/>
      <c r="N21" s="793"/>
      <c r="O21" s="504"/>
      <c r="P21" s="89">
        <v>1.3</v>
      </c>
      <c r="Q21" s="89">
        <v>2</v>
      </c>
      <c r="R21" s="503"/>
      <c r="S21" s="371">
        <v>165</v>
      </c>
      <c r="T21" s="231">
        <f t="shared" si="0"/>
        <v>55.0275</v>
      </c>
      <c r="U21" s="491">
        <f>AA21*AA16+AB21*AB16+AC21*AC16+AD21*AD16</f>
        <v>110</v>
      </c>
      <c r="V21" s="225">
        <f aca="true" t="shared" si="1" ref="V21:V26">U21</f>
        <v>110</v>
      </c>
      <c r="W21" s="343"/>
      <c r="X21" s="343"/>
      <c r="Y21" s="390"/>
      <c r="Z21" s="387"/>
      <c r="AA21" s="716">
        <v>2</v>
      </c>
      <c r="AB21" s="718">
        <v>2</v>
      </c>
      <c r="AC21" s="661">
        <v>2</v>
      </c>
      <c r="AD21" s="51"/>
      <c r="AE21" s="563"/>
      <c r="AF21" s="631"/>
      <c r="AG21" s="661"/>
      <c r="AH21" s="51"/>
      <c r="AI21" s="682"/>
    </row>
    <row r="22" spans="1:35" s="22" customFormat="1" ht="15.75" customHeight="1">
      <c r="A22" s="745" t="s">
        <v>34</v>
      </c>
      <c r="B22" s="791" t="s">
        <v>28</v>
      </c>
      <c r="C22" s="792"/>
      <c r="D22" s="792"/>
      <c r="E22" s="792"/>
      <c r="F22" s="792"/>
      <c r="G22" s="792"/>
      <c r="H22" s="792"/>
      <c r="I22" s="792"/>
      <c r="J22" s="792"/>
      <c r="K22" s="792"/>
      <c r="L22" s="792"/>
      <c r="M22" s="792"/>
      <c r="N22" s="793"/>
      <c r="O22" s="504"/>
      <c r="P22" s="89">
        <v>2</v>
      </c>
      <c r="Q22" s="89">
        <v>1</v>
      </c>
      <c r="R22" s="503"/>
      <c r="S22" s="371">
        <v>117</v>
      </c>
      <c r="T22" s="231">
        <f t="shared" si="0"/>
        <v>39.0195</v>
      </c>
      <c r="U22" s="491">
        <f>AA22*AA16+AB22*AB16+AC22*AC16+AD22*AD16</f>
        <v>78</v>
      </c>
      <c r="V22" s="225">
        <f t="shared" si="1"/>
        <v>78</v>
      </c>
      <c r="W22" s="343"/>
      <c r="X22" s="343"/>
      <c r="Y22" s="390"/>
      <c r="Z22" s="387"/>
      <c r="AA22" s="716">
        <v>2</v>
      </c>
      <c r="AB22" s="718">
        <v>2</v>
      </c>
      <c r="AC22" s="661"/>
      <c r="AD22" s="51"/>
      <c r="AE22" s="563"/>
      <c r="AF22" s="631"/>
      <c r="AG22" s="661"/>
      <c r="AH22" s="51"/>
      <c r="AI22" s="682"/>
    </row>
    <row r="23" spans="1:35" s="22" customFormat="1" ht="15.75" customHeight="1">
      <c r="A23" s="745" t="s">
        <v>35</v>
      </c>
      <c r="B23" s="791" t="s">
        <v>15</v>
      </c>
      <c r="C23" s="792"/>
      <c r="D23" s="792"/>
      <c r="E23" s="792"/>
      <c r="F23" s="792"/>
      <c r="G23" s="792"/>
      <c r="H23" s="792"/>
      <c r="I23" s="792"/>
      <c r="J23" s="792"/>
      <c r="K23" s="792"/>
      <c r="L23" s="792"/>
      <c r="M23" s="792"/>
      <c r="N23" s="793"/>
      <c r="O23" s="504"/>
      <c r="P23" s="89">
        <v>2</v>
      </c>
      <c r="Q23" s="89">
        <v>1</v>
      </c>
      <c r="R23" s="503"/>
      <c r="S23" s="371">
        <v>117</v>
      </c>
      <c r="T23" s="231">
        <f t="shared" si="0"/>
        <v>39.0195</v>
      </c>
      <c r="U23" s="491">
        <f>AA23*AA16+AB23*AB16+AC23*AC16+AD23*AD16</f>
        <v>78</v>
      </c>
      <c r="V23" s="225"/>
      <c r="W23" s="343">
        <v>78</v>
      </c>
      <c r="X23" s="343"/>
      <c r="Y23" s="390"/>
      <c r="Z23" s="387"/>
      <c r="AA23" s="716">
        <v>2</v>
      </c>
      <c r="AB23" s="718">
        <v>2</v>
      </c>
      <c r="AC23" s="661"/>
      <c r="AD23" s="51"/>
      <c r="AE23" s="563"/>
      <c r="AF23" s="631"/>
      <c r="AG23" s="661"/>
      <c r="AH23" s="51"/>
      <c r="AI23" s="682"/>
    </row>
    <row r="24" spans="1:35" s="22" customFormat="1" ht="15.75" customHeight="1">
      <c r="A24" s="745" t="s">
        <v>36</v>
      </c>
      <c r="B24" s="791" t="s">
        <v>16</v>
      </c>
      <c r="C24" s="792"/>
      <c r="D24" s="792"/>
      <c r="E24" s="792"/>
      <c r="F24" s="792"/>
      <c r="G24" s="792"/>
      <c r="H24" s="792"/>
      <c r="I24" s="792"/>
      <c r="J24" s="792"/>
      <c r="K24" s="792"/>
      <c r="L24" s="792"/>
      <c r="M24" s="792"/>
      <c r="N24" s="793"/>
      <c r="O24" s="504"/>
      <c r="P24" s="89">
        <v>2</v>
      </c>
      <c r="Q24" s="89">
        <v>1</v>
      </c>
      <c r="R24" s="503"/>
      <c r="S24" s="371">
        <v>105</v>
      </c>
      <c r="T24" s="231">
        <f t="shared" si="0"/>
        <v>35.017500000000005</v>
      </c>
      <c r="U24" s="491">
        <v>70</v>
      </c>
      <c r="V24" s="225">
        <f t="shared" si="1"/>
        <v>70</v>
      </c>
      <c r="W24" s="343"/>
      <c r="X24" s="343"/>
      <c r="Y24" s="390"/>
      <c r="Z24" s="387"/>
      <c r="AA24" s="716">
        <v>2</v>
      </c>
      <c r="AB24" s="718">
        <v>2</v>
      </c>
      <c r="AC24" s="661"/>
      <c r="AD24" s="51"/>
      <c r="AE24" s="563"/>
      <c r="AF24" s="631"/>
      <c r="AG24" s="661"/>
      <c r="AH24" s="51"/>
      <c r="AI24" s="682"/>
    </row>
    <row r="25" spans="1:35" s="22" customFormat="1" ht="15.75" customHeight="1">
      <c r="A25" s="745" t="s">
        <v>37</v>
      </c>
      <c r="B25" s="791" t="s">
        <v>29</v>
      </c>
      <c r="C25" s="792"/>
      <c r="D25" s="792"/>
      <c r="E25" s="792"/>
      <c r="F25" s="792"/>
      <c r="G25" s="792"/>
      <c r="H25" s="792"/>
      <c r="I25" s="792"/>
      <c r="J25" s="792"/>
      <c r="K25" s="792"/>
      <c r="L25" s="792"/>
      <c r="M25" s="792"/>
      <c r="N25" s="793"/>
      <c r="O25" s="504">
        <v>2</v>
      </c>
      <c r="P25" s="89"/>
      <c r="Q25" s="89">
        <v>1</v>
      </c>
      <c r="R25" s="503"/>
      <c r="S25" s="371">
        <v>117</v>
      </c>
      <c r="T25" s="231">
        <f t="shared" si="0"/>
        <v>39.0195</v>
      </c>
      <c r="U25" s="491">
        <f>AA25*AA16+AB25*AB16+AC25*AC16+AD25*AD16</f>
        <v>78</v>
      </c>
      <c r="V25" s="225">
        <f t="shared" si="1"/>
        <v>78</v>
      </c>
      <c r="W25" s="343"/>
      <c r="X25" s="343"/>
      <c r="Y25" s="390"/>
      <c r="Z25" s="387"/>
      <c r="AA25" s="716">
        <v>2</v>
      </c>
      <c r="AB25" s="718">
        <v>2</v>
      </c>
      <c r="AC25" s="661"/>
      <c r="AD25" s="51"/>
      <c r="AE25" s="563"/>
      <c r="AF25" s="631"/>
      <c r="AG25" s="661"/>
      <c r="AH25" s="51"/>
      <c r="AI25" s="682"/>
    </row>
    <row r="26" spans="1:35" s="22" customFormat="1" ht="15.75" customHeight="1">
      <c r="A26" s="746" t="s">
        <v>38</v>
      </c>
      <c r="B26" s="819" t="s">
        <v>11</v>
      </c>
      <c r="C26" s="819"/>
      <c r="D26" s="819"/>
      <c r="E26" s="819"/>
      <c r="F26" s="819"/>
      <c r="G26" s="819"/>
      <c r="H26" s="819"/>
      <c r="I26" s="819"/>
      <c r="J26" s="819"/>
      <c r="K26" s="819"/>
      <c r="L26" s="819"/>
      <c r="M26" s="819"/>
      <c r="N26" s="819"/>
      <c r="O26" s="224">
        <v>3</v>
      </c>
      <c r="P26" s="344">
        <v>1</v>
      </c>
      <c r="Q26" s="344">
        <v>2</v>
      </c>
      <c r="R26" s="353"/>
      <c r="S26" s="371">
        <v>162</v>
      </c>
      <c r="T26" s="231">
        <f t="shared" si="0"/>
        <v>54.027</v>
      </c>
      <c r="U26" s="394">
        <v>108</v>
      </c>
      <c r="V26" s="224">
        <f t="shared" si="1"/>
        <v>108</v>
      </c>
      <c r="W26" s="344"/>
      <c r="X26" s="344"/>
      <c r="Y26" s="402"/>
      <c r="Z26" s="398"/>
      <c r="AA26" s="727">
        <v>2</v>
      </c>
      <c r="AB26" s="724">
        <v>2</v>
      </c>
      <c r="AC26" s="611">
        <v>2</v>
      </c>
      <c r="AD26" s="731"/>
      <c r="AE26" s="730"/>
      <c r="AF26" s="579"/>
      <c r="AG26" s="611"/>
      <c r="AH26" s="731"/>
      <c r="AI26" s="683"/>
    </row>
    <row r="27" spans="1:35" s="22" customFormat="1" ht="14.25" customHeight="1">
      <c r="A27" s="744" t="s">
        <v>40</v>
      </c>
      <c r="B27" s="887" t="s">
        <v>39</v>
      </c>
      <c r="C27" s="887"/>
      <c r="D27" s="887"/>
      <c r="E27" s="887"/>
      <c r="F27" s="887"/>
      <c r="G27" s="887"/>
      <c r="H27" s="887"/>
      <c r="I27" s="887"/>
      <c r="J27" s="887"/>
      <c r="K27" s="887"/>
      <c r="L27" s="887"/>
      <c r="M27" s="887"/>
      <c r="N27" s="887"/>
      <c r="O27" s="356"/>
      <c r="P27" s="357"/>
      <c r="Q27" s="357"/>
      <c r="R27" s="358"/>
      <c r="S27" s="359">
        <v>972</v>
      </c>
      <c r="T27" s="221">
        <f t="shared" si="0"/>
        <v>324.16200000000003</v>
      </c>
      <c r="U27" s="489">
        <f>U28+U29+U30+U31+U32+U33+U34</f>
        <v>648</v>
      </c>
      <c r="V27" s="360">
        <f>U28+U29+U30+U31+U32+U33+U34</f>
        <v>648</v>
      </c>
      <c r="W27" s="346"/>
      <c r="X27" s="357"/>
      <c r="Y27" s="357"/>
      <c r="Z27" s="361"/>
      <c r="AA27" s="516"/>
      <c r="AB27" s="518"/>
      <c r="AC27" s="662"/>
      <c r="AD27" s="562"/>
      <c r="AE27" s="517"/>
      <c r="AF27" s="518"/>
      <c r="AG27" s="662"/>
      <c r="AH27" s="562"/>
      <c r="AI27" s="681"/>
    </row>
    <row r="28" spans="1:35" s="22" customFormat="1" ht="15.75" customHeight="1">
      <c r="A28" s="745" t="s">
        <v>41</v>
      </c>
      <c r="B28" s="791" t="s">
        <v>18</v>
      </c>
      <c r="C28" s="792"/>
      <c r="D28" s="792"/>
      <c r="E28" s="792"/>
      <c r="F28" s="792"/>
      <c r="G28" s="792"/>
      <c r="H28" s="792"/>
      <c r="I28" s="792"/>
      <c r="J28" s="792"/>
      <c r="K28" s="792"/>
      <c r="L28" s="792"/>
      <c r="M28" s="792"/>
      <c r="N28" s="793"/>
      <c r="O28" s="225">
        <v>4.6</v>
      </c>
      <c r="P28" s="343">
        <v>3</v>
      </c>
      <c r="Q28" s="343">
        <v>5</v>
      </c>
      <c r="R28" s="362"/>
      <c r="S28" s="363">
        <v>214</v>
      </c>
      <c r="T28" s="364">
        <v>72</v>
      </c>
      <c r="U28" s="415">
        <v>142</v>
      </c>
      <c r="V28" s="225">
        <v>142</v>
      </c>
      <c r="W28" s="343"/>
      <c r="X28" s="343"/>
      <c r="Y28" s="365"/>
      <c r="Z28" s="366"/>
      <c r="AA28" s="716"/>
      <c r="AB28" s="718"/>
      <c r="AC28" s="560">
        <v>2</v>
      </c>
      <c r="AD28" s="729">
        <v>2</v>
      </c>
      <c r="AE28" s="717">
        <v>2</v>
      </c>
      <c r="AF28" s="571" t="s">
        <v>348</v>
      </c>
      <c r="AG28" s="560"/>
      <c r="AH28" s="729"/>
      <c r="AI28" s="682"/>
    </row>
    <row r="29" spans="1:35" s="22" customFormat="1" ht="15.75" customHeight="1">
      <c r="A29" s="746" t="s">
        <v>46</v>
      </c>
      <c r="B29" s="849" t="s">
        <v>43</v>
      </c>
      <c r="C29" s="850"/>
      <c r="D29" s="850"/>
      <c r="E29" s="850"/>
      <c r="F29" s="850"/>
      <c r="G29" s="850"/>
      <c r="H29" s="850"/>
      <c r="I29" s="850"/>
      <c r="J29" s="850"/>
      <c r="K29" s="850"/>
      <c r="L29" s="850"/>
      <c r="M29" s="850"/>
      <c r="N29" s="851"/>
      <c r="O29" s="225">
        <v>2</v>
      </c>
      <c r="P29" s="343">
        <v>1</v>
      </c>
      <c r="Q29" s="343"/>
      <c r="R29" s="362"/>
      <c r="S29" s="234">
        <v>117</v>
      </c>
      <c r="T29" s="364">
        <f t="shared" si="0"/>
        <v>39.0195</v>
      </c>
      <c r="U29" s="226">
        <f>AA29*AA16+AB29*AB16+AC29*AC16+AD29*AD16+AE29*AE16+AF29*AF16+AG29*AG16+AH29*AH16</f>
        <v>78</v>
      </c>
      <c r="V29" s="225">
        <f>U29</f>
        <v>78</v>
      </c>
      <c r="W29" s="343"/>
      <c r="X29" s="343"/>
      <c r="Y29" s="367"/>
      <c r="Z29" s="366"/>
      <c r="AA29" s="716">
        <v>2</v>
      </c>
      <c r="AB29" s="718">
        <v>2</v>
      </c>
      <c r="AC29" s="611"/>
      <c r="AD29" s="731"/>
      <c r="AE29" s="730"/>
      <c r="AF29" s="579"/>
      <c r="AG29" s="611"/>
      <c r="AH29" s="731"/>
      <c r="AI29" s="682"/>
    </row>
    <row r="30" spans="1:35" s="22" customFormat="1" ht="15.75" customHeight="1">
      <c r="A30" s="745" t="s">
        <v>47</v>
      </c>
      <c r="B30" s="818" t="s">
        <v>20</v>
      </c>
      <c r="C30" s="818"/>
      <c r="D30" s="818"/>
      <c r="E30" s="818"/>
      <c r="F30" s="818"/>
      <c r="G30" s="818"/>
      <c r="H30" s="818"/>
      <c r="I30" s="818"/>
      <c r="J30" s="818"/>
      <c r="K30" s="818"/>
      <c r="L30" s="818"/>
      <c r="M30" s="818"/>
      <c r="N30" s="818"/>
      <c r="O30" s="225">
        <v>4</v>
      </c>
      <c r="P30" s="343"/>
      <c r="Q30" s="343">
        <v>3</v>
      </c>
      <c r="R30" s="362"/>
      <c r="S30" s="234">
        <v>111</v>
      </c>
      <c r="T30" s="364">
        <f t="shared" si="0"/>
        <v>37.0185</v>
      </c>
      <c r="U30" s="225">
        <f>AA30*AA16+AB30*AB16+AC30*AC16+AD30*AD16+AE30*AE16+AF30*AF16+AG30*AG16+AH30*AH16</f>
        <v>74</v>
      </c>
      <c r="V30" s="225">
        <f>U30</f>
        <v>74</v>
      </c>
      <c r="W30" s="343"/>
      <c r="X30" s="343"/>
      <c r="Y30" s="367"/>
      <c r="Z30" s="366"/>
      <c r="AA30" s="716"/>
      <c r="AB30" s="718"/>
      <c r="AC30" s="560">
        <v>2</v>
      </c>
      <c r="AD30" s="729">
        <v>2</v>
      </c>
      <c r="AE30" s="717"/>
      <c r="AF30" s="718"/>
      <c r="AG30" s="560"/>
      <c r="AH30" s="729"/>
      <c r="AI30" s="682"/>
    </row>
    <row r="31" spans="1:35" s="22" customFormat="1" ht="15.75" customHeight="1">
      <c r="A31" s="745" t="s">
        <v>48</v>
      </c>
      <c r="B31" s="791" t="s">
        <v>42</v>
      </c>
      <c r="C31" s="792"/>
      <c r="D31" s="792"/>
      <c r="E31" s="792"/>
      <c r="F31" s="792"/>
      <c r="G31" s="792"/>
      <c r="H31" s="792"/>
      <c r="I31" s="792"/>
      <c r="J31" s="792"/>
      <c r="K31" s="792"/>
      <c r="L31" s="792"/>
      <c r="M31" s="792"/>
      <c r="N31" s="793"/>
      <c r="O31" s="225">
        <v>3</v>
      </c>
      <c r="P31" s="343">
        <v>1</v>
      </c>
      <c r="Q31" s="343">
        <v>2</v>
      </c>
      <c r="R31" s="362"/>
      <c r="S31" s="234">
        <v>165</v>
      </c>
      <c r="T31" s="364">
        <f t="shared" si="0"/>
        <v>55.0275</v>
      </c>
      <c r="U31" s="225">
        <f>AA31*AA16+AB31*AB16+AC31*AC16+AD31*AD16+AE31*AE16+AF31*AF16+AG31*AG16+AH31*AH16</f>
        <v>110</v>
      </c>
      <c r="V31" s="225">
        <f>U31</f>
        <v>110</v>
      </c>
      <c r="W31" s="343"/>
      <c r="X31" s="343"/>
      <c r="Y31" s="367"/>
      <c r="Z31" s="366"/>
      <c r="AA31" s="716">
        <v>2</v>
      </c>
      <c r="AB31" s="718">
        <v>2</v>
      </c>
      <c r="AC31" s="560">
        <v>2</v>
      </c>
      <c r="AD31" s="729"/>
      <c r="AE31" s="717"/>
      <c r="AF31" s="718"/>
      <c r="AG31" s="560"/>
      <c r="AH31" s="729"/>
      <c r="AI31" s="682"/>
    </row>
    <row r="32" spans="1:35" s="22" customFormat="1" ht="15.75" customHeight="1">
      <c r="A32" s="745" t="s">
        <v>49</v>
      </c>
      <c r="B32" s="791" t="s">
        <v>19</v>
      </c>
      <c r="C32" s="792"/>
      <c r="D32" s="792"/>
      <c r="E32" s="792"/>
      <c r="F32" s="792"/>
      <c r="G32" s="792"/>
      <c r="H32" s="792"/>
      <c r="I32" s="792"/>
      <c r="J32" s="792"/>
      <c r="K32" s="792"/>
      <c r="L32" s="792"/>
      <c r="M32" s="792"/>
      <c r="N32" s="793"/>
      <c r="O32" s="225">
        <v>6</v>
      </c>
      <c r="P32" s="343"/>
      <c r="Q32" s="343">
        <v>5</v>
      </c>
      <c r="R32" s="362"/>
      <c r="S32" s="234">
        <v>105</v>
      </c>
      <c r="T32" s="364">
        <f t="shared" si="0"/>
        <v>35.017500000000005</v>
      </c>
      <c r="U32" s="225">
        <f>AA32*AA16+AB32*AB16+AC32*AC16+AD32*AD16+AE32*AE16+AF32*AF16+AG32*AG16+AH32*AH16</f>
        <v>70</v>
      </c>
      <c r="V32" s="225">
        <f>U32</f>
        <v>70</v>
      </c>
      <c r="W32" s="343"/>
      <c r="X32" s="343"/>
      <c r="Y32" s="367"/>
      <c r="Z32" s="366"/>
      <c r="AA32" s="716"/>
      <c r="AB32" s="718"/>
      <c r="AC32" s="560"/>
      <c r="AD32" s="729"/>
      <c r="AE32" s="717">
        <v>2</v>
      </c>
      <c r="AF32" s="718">
        <v>2</v>
      </c>
      <c r="AG32" s="560"/>
      <c r="AH32" s="729"/>
      <c r="AI32" s="682"/>
    </row>
    <row r="33" spans="1:35" s="22" customFormat="1" ht="15.75" customHeight="1">
      <c r="A33" s="745" t="s">
        <v>50</v>
      </c>
      <c r="B33" s="791" t="s">
        <v>44</v>
      </c>
      <c r="C33" s="792"/>
      <c r="D33" s="792"/>
      <c r="E33" s="792"/>
      <c r="F33" s="792"/>
      <c r="G33" s="792"/>
      <c r="H33" s="792"/>
      <c r="I33" s="792"/>
      <c r="J33" s="792"/>
      <c r="K33" s="792"/>
      <c r="L33" s="792"/>
      <c r="M33" s="792"/>
      <c r="N33" s="793"/>
      <c r="O33" s="225"/>
      <c r="P33" s="343">
        <v>2</v>
      </c>
      <c r="Q33" s="343">
        <v>1</v>
      </c>
      <c r="R33" s="362"/>
      <c r="S33" s="234">
        <v>117</v>
      </c>
      <c r="T33" s="364">
        <f t="shared" si="0"/>
        <v>39.0195</v>
      </c>
      <c r="U33" s="225">
        <f>AA33*AA16+AB33*AB16+AC33*AC16+AD33*AD16+AE33*AE16+AF33*AF16+AG33*AG16+AH33*AH16</f>
        <v>78</v>
      </c>
      <c r="V33" s="225">
        <f>U33</f>
        <v>78</v>
      </c>
      <c r="W33" s="343"/>
      <c r="X33" s="343"/>
      <c r="Y33" s="367"/>
      <c r="Z33" s="366"/>
      <c r="AA33" s="716">
        <v>2</v>
      </c>
      <c r="AB33" s="718">
        <v>2</v>
      </c>
      <c r="AC33" s="560"/>
      <c r="AD33" s="729"/>
      <c r="AE33" s="717"/>
      <c r="AF33" s="718"/>
      <c r="AG33" s="560"/>
      <c r="AH33" s="729"/>
      <c r="AI33" s="682"/>
    </row>
    <row r="34" spans="1:35" s="22" customFormat="1" ht="15.75" customHeight="1">
      <c r="A34" s="746" t="s">
        <v>51</v>
      </c>
      <c r="B34" s="891" t="s">
        <v>45</v>
      </c>
      <c r="C34" s="819"/>
      <c r="D34" s="819"/>
      <c r="E34" s="819"/>
      <c r="F34" s="819"/>
      <c r="G34" s="819"/>
      <c r="H34" s="819"/>
      <c r="I34" s="819"/>
      <c r="J34" s="819"/>
      <c r="K34" s="819"/>
      <c r="L34" s="819"/>
      <c r="M34" s="819"/>
      <c r="N34" s="819"/>
      <c r="O34" s="368"/>
      <c r="P34" s="369">
        <v>7.8</v>
      </c>
      <c r="Q34" s="369">
        <v>6</v>
      </c>
      <c r="R34" s="370"/>
      <c r="S34" s="371">
        <f>T34+U34</f>
        <v>144</v>
      </c>
      <c r="T34" s="364">
        <v>48</v>
      </c>
      <c r="U34" s="226">
        <v>96</v>
      </c>
      <c r="V34" s="226">
        <v>96</v>
      </c>
      <c r="W34" s="372"/>
      <c r="X34" s="369"/>
      <c r="Y34" s="373"/>
      <c r="Z34" s="374"/>
      <c r="AA34" s="727"/>
      <c r="AB34" s="724"/>
      <c r="AC34" s="611"/>
      <c r="AD34" s="731"/>
      <c r="AE34" s="730"/>
      <c r="AF34" s="579">
        <v>2</v>
      </c>
      <c r="AG34" s="611">
        <v>2</v>
      </c>
      <c r="AH34" s="590">
        <v>2</v>
      </c>
      <c r="AI34" s="683"/>
    </row>
    <row r="35" spans="1:35" s="22" customFormat="1" ht="15.75" customHeight="1">
      <c r="A35" s="747"/>
      <c r="B35" s="787" t="s">
        <v>308</v>
      </c>
      <c r="C35" s="788"/>
      <c r="D35" s="788"/>
      <c r="E35" s="788"/>
      <c r="F35" s="788"/>
      <c r="G35" s="788"/>
      <c r="H35" s="788"/>
      <c r="I35" s="788"/>
      <c r="J35" s="788"/>
      <c r="K35" s="788"/>
      <c r="L35" s="788"/>
      <c r="M35" s="788"/>
      <c r="N35" s="789"/>
      <c r="O35" s="375"/>
      <c r="P35" s="376"/>
      <c r="Q35" s="376"/>
      <c r="R35" s="377"/>
      <c r="S35" s="378">
        <f>T35+U35</f>
        <v>5454</v>
      </c>
      <c r="T35" s="379">
        <f>U35/2</f>
        <v>1818</v>
      </c>
      <c r="U35" s="380">
        <v>3636</v>
      </c>
      <c r="V35" s="138"/>
      <c r="W35" s="498"/>
      <c r="X35" s="499"/>
      <c r="Y35" s="499"/>
      <c r="Z35" s="500"/>
      <c r="AA35" s="516"/>
      <c r="AB35" s="518"/>
      <c r="AC35" s="723"/>
      <c r="AD35" s="663"/>
      <c r="AE35" s="721"/>
      <c r="AF35" s="720"/>
      <c r="AG35" s="723"/>
      <c r="AH35" s="663"/>
      <c r="AI35" s="684"/>
    </row>
    <row r="36" spans="1:35" s="22" customFormat="1" ht="14.25" customHeight="1">
      <c r="A36" s="748" t="s">
        <v>53</v>
      </c>
      <c r="B36" s="852" t="s">
        <v>52</v>
      </c>
      <c r="C36" s="853"/>
      <c r="D36" s="853"/>
      <c r="E36" s="853"/>
      <c r="F36" s="853"/>
      <c r="G36" s="853"/>
      <c r="H36" s="853"/>
      <c r="I36" s="853"/>
      <c r="J36" s="853"/>
      <c r="K36" s="853"/>
      <c r="L36" s="853"/>
      <c r="M36" s="853"/>
      <c r="N36" s="854"/>
      <c r="O36" s="381"/>
      <c r="P36" s="382"/>
      <c r="Q36" s="382"/>
      <c r="R36" s="383"/>
      <c r="S36" s="384">
        <f>S37+S38+S39+S40</f>
        <v>463</v>
      </c>
      <c r="T36" s="515">
        <f>T37+T38+T39+T40</f>
        <v>154.69219999999999</v>
      </c>
      <c r="U36" s="385">
        <f>U37+U38+U39+U40+U41</f>
        <v>510</v>
      </c>
      <c r="V36" s="125">
        <f>V37+V38+V39+V40</f>
        <v>308</v>
      </c>
      <c r="W36" s="345">
        <v>202</v>
      </c>
      <c r="X36" s="382"/>
      <c r="Y36" s="386"/>
      <c r="Z36" s="387"/>
      <c r="AA36" s="716"/>
      <c r="AB36" s="718"/>
      <c r="AC36" s="716"/>
      <c r="AD36" s="729"/>
      <c r="AE36" s="728"/>
      <c r="AF36" s="718"/>
      <c r="AG36" s="716"/>
      <c r="AH36" s="729"/>
      <c r="AI36" s="681"/>
    </row>
    <row r="37" spans="1:35" s="22" customFormat="1" ht="15.75" customHeight="1">
      <c r="A37" s="748" t="s">
        <v>56</v>
      </c>
      <c r="B37" s="826" t="s">
        <v>17</v>
      </c>
      <c r="C37" s="818"/>
      <c r="D37" s="818"/>
      <c r="E37" s="818"/>
      <c r="F37" s="818"/>
      <c r="G37" s="818"/>
      <c r="H37" s="818"/>
      <c r="I37" s="818"/>
      <c r="J37" s="818"/>
      <c r="K37" s="818"/>
      <c r="L37" s="818"/>
      <c r="M37" s="818"/>
      <c r="N37" s="818"/>
      <c r="O37" s="225"/>
      <c r="P37" s="343">
        <v>5</v>
      </c>
      <c r="Q37" s="343">
        <v>4</v>
      </c>
      <c r="R37" s="362"/>
      <c r="S37" s="363">
        <f>T37+U37</f>
        <v>80</v>
      </c>
      <c r="T37" s="391">
        <v>27</v>
      </c>
      <c r="U37" s="389">
        <v>53</v>
      </c>
      <c r="V37" s="225">
        <f>U37</f>
        <v>53</v>
      </c>
      <c r="W37" s="343"/>
      <c r="X37" s="343"/>
      <c r="Y37" s="390"/>
      <c r="Z37" s="366"/>
      <c r="AA37" s="716"/>
      <c r="AB37" s="718"/>
      <c r="AC37" s="716"/>
      <c r="AD37" s="729">
        <v>1</v>
      </c>
      <c r="AE37" s="728">
        <v>2</v>
      </c>
      <c r="AF37" s="718"/>
      <c r="AG37" s="716"/>
      <c r="AH37" s="729"/>
      <c r="AI37" s="682"/>
    </row>
    <row r="38" spans="1:35" s="22" customFormat="1" ht="15.75" customHeight="1">
      <c r="A38" s="749" t="s">
        <v>57</v>
      </c>
      <c r="B38" s="818" t="s">
        <v>13</v>
      </c>
      <c r="C38" s="818"/>
      <c r="D38" s="818"/>
      <c r="E38" s="818"/>
      <c r="F38" s="818"/>
      <c r="G38" s="818"/>
      <c r="H38" s="818"/>
      <c r="I38" s="818"/>
      <c r="J38" s="818"/>
      <c r="K38" s="818"/>
      <c r="L38" s="818"/>
      <c r="M38" s="818"/>
      <c r="N38" s="818"/>
      <c r="O38" s="225"/>
      <c r="P38" s="343">
        <v>4</v>
      </c>
      <c r="Q38" s="343">
        <v>3</v>
      </c>
      <c r="R38" s="362"/>
      <c r="S38" s="363">
        <v>80</v>
      </c>
      <c r="T38" s="391">
        <f>S38*0.3334</f>
        <v>26.671999999999997</v>
      </c>
      <c r="U38" s="491">
        <f>AC38*AC16+AD38*AD16+AE38*AE16+AF38*AF16+AG38*AG16+AH38*AH16+AI38*AI16+AK38*AK16</f>
        <v>53</v>
      </c>
      <c r="V38" s="225">
        <f>U38</f>
        <v>53</v>
      </c>
      <c r="W38" s="343"/>
      <c r="X38" s="343"/>
      <c r="Y38" s="390"/>
      <c r="Z38" s="366"/>
      <c r="AA38" s="716"/>
      <c r="AB38" s="718"/>
      <c r="AC38" s="716">
        <v>2</v>
      </c>
      <c r="AD38" s="729">
        <v>1</v>
      </c>
      <c r="AE38" s="728"/>
      <c r="AF38" s="718"/>
      <c r="AG38" s="716"/>
      <c r="AH38" s="729"/>
      <c r="AI38" s="682"/>
    </row>
    <row r="39" spans="1:39" s="22" customFormat="1" ht="15.75" customHeight="1">
      <c r="A39" s="748" t="s">
        <v>58</v>
      </c>
      <c r="B39" s="791" t="s">
        <v>54</v>
      </c>
      <c r="C39" s="792"/>
      <c r="D39" s="792"/>
      <c r="E39" s="792"/>
      <c r="F39" s="792"/>
      <c r="G39" s="792"/>
      <c r="H39" s="792"/>
      <c r="I39" s="792"/>
      <c r="J39" s="792"/>
      <c r="K39" s="792"/>
      <c r="L39" s="792"/>
      <c r="M39" s="792"/>
      <c r="N39" s="793"/>
      <c r="O39" s="225"/>
      <c r="P39" s="343">
        <v>7.8</v>
      </c>
      <c r="Q39" s="343"/>
      <c r="R39" s="362"/>
      <c r="S39" s="363">
        <v>87</v>
      </c>
      <c r="T39" s="391">
        <f>S39*0.3334</f>
        <v>29.005799999999997</v>
      </c>
      <c r="U39" s="491">
        <f>AA39*AA16+AB39*AB16+AC39*AC16+AD39*AD16+AE39*AE16+AF39*AF16+AG39*AG16+AH39*AH16</f>
        <v>58</v>
      </c>
      <c r="V39" s="225">
        <f>U39</f>
        <v>58</v>
      </c>
      <c r="W39" s="343"/>
      <c r="X39" s="343"/>
      <c r="Y39" s="390"/>
      <c r="Z39" s="366"/>
      <c r="AA39" s="716"/>
      <c r="AB39" s="718"/>
      <c r="AC39" s="716"/>
      <c r="AD39" s="729"/>
      <c r="AE39" s="728"/>
      <c r="AF39" s="718"/>
      <c r="AG39" s="716">
        <v>2</v>
      </c>
      <c r="AH39" s="729">
        <v>2</v>
      </c>
      <c r="AI39" s="682"/>
      <c r="AJ39" s="781"/>
      <c r="AK39" s="781"/>
      <c r="AL39" s="781"/>
      <c r="AM39" s="781"/>
    </row>
    <row r="40" spans="1:39" s="22" customFormat="1" ht="15.75" customHeight="1">
      <c r="A40" s="750" t="s">
        <v>59</v>
      </c>
      <c r="B40" s="849" t="s">
        <v>12</v>
      </c>
      <c r="C40" s="850"/>
      <c r="D40" s="850"/>
      <c r="E40" s="850"/>
      <c r="F40" s="850"/>
      <c r="G40" s="850"/>
      <c r="H40" s="850"/>
      <c r="I40" s="850"/>
      <c r="J40" s="850"/>
      <c r="K40" s="850"/>
      <c r="L40" s="850"/>
      <c r="M40" s="850"/>
      <c r="N40" s="851"/>
      <c r="O40" s="226">
        <v>6</v>
      </c>
      <c r="P40" s="369">
        <v>5</v>
      </c>
      <c r="Q40" s="369">
        <v>3.4</v>
      </c>
      <c r="R40" s="392"/>
      <c r="S40" s="393">
        <v>216</v>
      </c>
      <c r="T40" s="391">
        <f>S40*0.3334</f>
        <v>72.0144</v>
      </c>
      <c r="U40" s="394">
        <f>AC40*AC16+AD40*AD16+AE40*AE16+AF40*AF16+AG40*AG16+AH40*AH16+AI40*AI16+AK40*AK16</f>
        <v>144</v>
      </c>
      <c r="V40" s="225">
        <f>U40</f>
        <v>144</v>
      </c>
      <c r="W40" s="343"/>
      <c r="X40" s="343"/>
      <c r="Y40" s="390"/>
      <c r="Z40" s="366"/>
      <c r="AA40" s="716"/>
      <c r="AB40" s="718"/>
      <c r="AC40" s="716">
        <v>2</v>
      </c>
      <c r="AD40" s="729">
        <v>2</v>
      </c>
      <c r="AE40" s="728">
        <v>2</v>
      </c>
      <c r="AF40" s="718">
        <v>2</v>
      </c>
      <c r="AG40" s="716"/>
      <c r="AH40" s="729"/>
      <c r="AI40" s="682"/>
      <c r="AJ40" s="781"/>
      <c r="AK40" s="781"/>
      <c r="AL40" s="781"/>
      <c r="AM40" s="781"/>
    </row>
    <row r="41" spans="1:39" s="22" customFormat="1" ht="15.75" customHeight="1">
      <c r="A41" s="751" t="s">
        <v>60</v>
      </c>
      <c r="B41" s="831" t="s">
        <v>15</v>
      </c>
      <c r="C41" s="832"/>
      <c r="D41" s="832"/>
      <c r="E41" s="832"/>
      <c r="F41" s="832"/>
      <c r="G41" s="832"/>
      <c r="H41" s="832"/>
      <c r="I41" s="832"/>
      <c r="J41" s="832"/>
      <c r="K41" s="832"/>
      <c r="L41" s="832"/>
      <c r="M41" s="832"/>
      <c r="N41" s="832"/>
      <c r="O41" s="224"/>
      <c r="P41" s="344"/>
      <c r="Q41" s="395"/>
      <c r="R41" s="509" t="s">
        <v>363</v>
      </c>
      <c r="S41" s="354">
        <f>T41+U41</f>
        <v>404</v>
      </c>
      <c r="T41" s="355">
        <v>202</v>
      </c>
      <c r="U41" s="339">
        <f>AC41*AC16+AD41*AD16+AE41*AE16+AF41*AF16+AG41*AG16+AH41*AH16+AI41*AI16+AK41*AK16</f>
        <v>202</v>
      </c>
      <c r="V41" s="224"/>
      <c r="W41" s="344">
        <v>202</v>
      </c>
      <c r="X41" s="344"/>
      <c r="Y41" s="397"/>
      <c r="Z41" s="398"/>
      <c r="AA41" s="727"/>
      <c r="AB41" s="724"/>
      <c r="AC41" s="727">
        <v>2</v>
      </c>
      <c r="AD41" s="590">
        <v>2</v>
      </c>
      <c r="AE41" s="725">
        <v>2</v>
      </c>
      <c r="AF41" s="724">
        <v>2</v>
      </c>
      <c r="AG41" s="727">
        <v>2</v>
      </c>
      <c r="AH41" s="590">
        <v>2</v>
      </c>
      <c r="AI41" s="683"/>
      <c r="AJ41" s="781"/>
      <c r="AK41" s="781"/>
      <c r="AL41" s="781"/>
      <c r="AM41" s="781"/>
    </row>
    <row r="42" spans="1:35" s="22" customFormat="1" ht="14.25" customHeight="1">
      <c r="A42" s="752" t="s">
        <v>68</v>
      </c>
      <c r="B42" s="828" t="s">
        <v>109</v>
      </c>
      <c r="C42" s="829"/>
      <c r="D42" s="829"/>
      <c r="E42" s="829"/>
      <c r="F42" s="829"/>
      <c r="G42" s="829"/>
      <c r="H42" s="829"/>
      <c r="I42" s="829"/>
      <c r="J42" s="829"/>
      <c r="K42" s="829"/>
      <c r="L42" s="829"/>
      <c r="M42" s="829"/>
      <c r="N42" s="830"/>
      <c r="O42" s="399"/>
      <c r="P42" s="400"/>
      <c r="Q42" s="400"/>
      <c r="R42" s="358"/>
      <c r="S42" s="359">
        <v>108</v>
      </c>
      <c r="T42" s="497">
        <f>S42*0.3334</f>
        <v>36.0072</v>
      </c>
      <c r="U42" s="501">
        <f>U43+U44</f>
        <v>72</v>
      </c>
      <c r="V42" s="126">
        <f>V43+V44</f>
        <v>32</v>
      </c>
      <c r="W42" s="407"/>
      <c r="X42" s="407">
        <f>X43+X44</f>
        <v>40</v>
      </c>
      <c r="Y42" s="407"/>
      <c r="Z42" s="221"/>
      <c r="AA42" s="516"/>
      <c r="AB42" s="518"/>
      <c r="AC42" s="516"/>
      <c r="AD42" s="562"/>
      <c r="AE42" s="648"/>
      <c r="AF42" s="518"/>
      <c r="AG42" s="516"/>
      <c r="AH42" s="562"/>
      <c r="AI42" s="681"/>
    </row>
    <row r="43" spans="1:35" s="22" customFormat="1" ht="15.75" customHeight="1">
      <c r="A43" s="748" t="s">
        <v>61</v>
      </c>
      <c r="B43" s="791" t="s">
        <v>55</v>
      </c>
      <c r="C43" s="792"/>
      <c r="D43" s="792"/>
      <c r="E43" s="792"/>
      <c r="F43" s="792"/>
      <c r="G43" s="792"/>
      <c r="H43" s="792"/>
      <c r="I43" s="792"/>
      <c r="J43" s="792"/>
      <c r="K43" s="792"/>
      <c r="L43" s="792"/>
      <c r="M43" s="792"/>
      <c r="N43" s="793"/>
      <c r="O43" s="225"/>
      <c r="P43" s="343">
        <v>4</v>
      </c>
      <c r="Q43" s="343"/>
      <c r="R43" s="362"/>
      <c r="S43" s="363">
        <v>60</v>
      </c>
      <c r="T43" s="388">
        <f>S43*0.3334</f>
        <v>20.003999999999998</v>
      </c>
      <c r="U43" s="502">
        <v>40</v>
      </c>
      <c r="V43" s="225"/>
      <c r="W43" s="343"/>
      <c r="X43" s="343">
        <v>40</v>
      </c>
      <c r="Y43" s="386"/>
      <c r="Z43" s="387"/>
      <c r="AA43" s="716"/>
      <c r="AB43" s="718"/>
      <c r="AC43" s="716"/>
      <c r="AD43" s="729">
        <v>2</v>
      </c>
      <c r="AE43" s="728"/>
      <c r="AF43" s="718"/>
      <c r="AG43" s="716"/>
      <c r="AH43" s="729"/>
      <c r="AI43" s="682"/>
    </row>
    <row r="44" spans="1:35" s="22" customFormat="1" ht="15.75" customHeight="1">
      <c r="A44" s="752" t="s">
        <v>62</v>
      </c>
      <c r="B44" s="831" t="s">
        <v>10</v>
      </c>
      <c r="C44" s="832"/>
      <c r="D44" s="832"/>
      <c r="E44" s="832"/>
      <c r="F44" s="832"/>
      <c r="G44" s="832"/>
      <c r="H44" s="832"/>
      <c r="I44" s="832"/>
      <c r="J44" s="832"/>
      <c r="K44" s="832"/>
      <c r="L44" s="832"/>
      <c r="M44" s="832"/>
      <c r="N44" s="832"/>
      <c r="O44" s="224"/>
      <c r="P44" s="344"/>
      <c r="Q44" s="344">
        <v>1</v>
      </c>
      <c r="R44" s="353"/>
      <c r="S44" s="354">
        <v>48</v>
      </c>
      <c r="T44" s="355">
        <f>S44*0.3334</f>
        <v>16.0032</v>
      </c>
      <c r="U44" s="339">
        <f>AA44*AA16+AB44*AB16+AC44*AC16+AD44*AD16+AE44*AE16+AF44*AF16+AG44*AG16+AH44*AH16</f>
        <v>32</v>
      </c>
      <c r="V44" s="224">
        <f>U44</f>
        <v>32</v>
      </c>
      <c r="W44" s="344"/>
      <c r="X44" s="344"/>
      <c r="Y44" s="397"/>
      <c r="Z44" s="398"/>
      <c r="AA44" s="727">
        <v>2</v>
      </c>
      <c r="AB44" s="724"/>
      <c r="AC44" s="727"/>
      <c r="AD44" s="590"/>
      <c r="AE44" s="725"/>
      <c r="AF44" s="724"/>
      <c r="AG44" s="727"/>
      <c r="AH44" s="590"/>
      <c r="AI44" s="683"/>
    </row>
    <row r="45" spans="1:35" s="22" customFormat="1" ht="15.75" customHeight="1">
      <c r="A45" s="747"/>
      <c r="B45" s="915" t="s">
        <v>299</v>
      </c>
      <c r="C45" s="916"/>
      <c r="D45" s="916"/>
      <c r="E45" s="916"/>
      <c r="F45" s="916"/>
      <c r="G45" s="916"/>
      <c r="H45" s="916"/>
      <c r="I45" s="916"/>
      <c r="J45" s="916"/>
      <c r="K45" s="916"/>
      <c r="L45" s="916"/>
      <c r="M45" s="916"/>
      <c r="N45" s="917"/>
      <c r="O45" s="404"/>
      <c r="P45" s="405"/>
      <c r="Q45" s="405"/>
      <c r="R45" s="406"/>
      <c r="S45" s="378">
        <f>T45+U45</f>
        <v>3084</v>
      </c>
      <c r="T45" s="379">
        <f>U45/2</f>
        <v>1028</v>
      </c>
      <c r="U45" s="380">
        <v>2056</v>
      </c>
      <c r="V45" s="126"/>
      <c r="W45" s="407"/>
      <c r="X45" s="346"/>
      <c r="Y45" s="346"/>
      <c r="Z45" s="408"/>
      <c r="AA45" s="516"/>
      <c r="AB45" s="518"/>
      <c r="AC45" s="516"/>
      <c r="AD45" s="562"/>
      <c r="AE45" s="648"/>
      <c r="AF45" s="518"/>
      <c r="AG45" s="516"/>
      <c r="AH45" s="562"/>
      <c r="AI45" s="684"/>
    </row>
    <row r="46" spans="1:35" s="22" customFormat="1" ht="14.25" customHeight="1">
      <c r="A46" s="748" t="s">
        <v>110</v>
      </c>
      <c r="B46" s="836" t="s">
        <v>63</v>
      </c>
      <c r="C46" s="837"/>
      <c r="D46" s="837"/>
      <c r="E46" s="837"/>
      <c r="F46" s="837"/>
      <c r="G46" s="837"/>
      <c r="H46" s="837"/>
      <c r="I46" s="837"/>
      <c r="J46" s="837"/>
      <c r="K46" s="837"/>
      <c r="L46" s="837"/>
      <c r="M46" s="837"/>
      <c r="N46" s="838"/>
      <c r="O46" s="409"/>
      <c r="P46" s="410"/>
      <c r="Q46" s="410"/>
      <c r="R46" s="383"/>
      <c r="S46" s="384">
        <v>474</v>
      </c>
      <c r="T46" s="493">
        <f>S46*0.3334</f>
        <v>158.0316</v>
      </c>
      <c r="U46" s="411">
        <f>U47+U48+U49+U50</f>
        <v>316</v>
      </c>
      <c r="V46" s="412">
        <v>316</v>
      </c>
      <c r="W46" s="413"/>
      <c r="X46" s="413"/>
      <c r="Y46" s="413"/>
      <c r="Z46" s="414"/>
      <c r="AA46" s="716"/>
      <c r="AB46" s="718"/>
      <c r="AC46" s="716"/>
      <c r="AD46" s="729"/>
      <c r="AE46" s="728"/>
      <c r="AF46" s="718"/>
      <c r="AG46" s="716"/>
      <c r="AH46" s="729"/>
      <c r="AI46" s="681"/>
    </row>
    <row r="47" spans="1:35" s="22" customFormat="1" ht="15.75" customHeight="1">
      <c r="A47" s="748" t="s">
        <v>111</v>
      </c>
      <c r="B47" s="848" t="s">
        <v>64</v>
      </c>
      <c r="C47" s="848"/>
      <c r="D47" s="848"/>
      <c r="E47" s="848"/>
      <c r="F47" s="848"/>
      <c r="G47" s="848"/>
      <c r="H47" s="848"/>
      <c r="I47" s="848"/>
      <c r="J47" s="848"/>
      <c r="K47" s="848"/>
      <c r="L47" s="848"/>
      <c r="M47" s="848"/>
      <c r="N47" s="848"/>
      <c r="O47" s="225">
        <v>7</v>
      </c>
      <c r="P47" s="343">
        <v>6</v>
      </c>
      <c r="Q47" s="343">
        <v>5</v>
      </c>
      <c r="R47" s="383"/>
      <c r="S47" s="363">
        <v>153</v>
      </c>
      <c r="T47" s="391">
        <v>51</v>
      </c>
      <c r="U47" s="389">
        <v>102</v>
      </c>
      <c r="V47" s="225">
        <v>102</v>
      </c>
      <c r="W47" s="382"/>
      <c r="X47" s="382"/>
      <c r="Y47" s="386"/>
      <c r="Z47" s="387"/>
      <c r="AA47" s="716"/>
      <c r="AB47" s="718"/>
      <c r="AC47" s="716"/>
      <c r="AD47" s="729"/>
      <c r="AE47" s="728">
        <v>2</v>
      </c>
      <c r="AF47" s="718">
        <v>2</v>
      </c>
      <c r="AG47" s="716">
        <v>2</v>
      </c>
      <c r="AH47" s="729"/>
      <c r="AI47" s="682"/>
    </row>
    <row r="48" spans="1:35" s="22" customFormat="1" ht="15.75" customHeight="1">
      <c r="A48" s="748" t="s">
        <v>112</v>
      </c>
      <c r="B48" s="791" t="s">
        <v>65</v>
      </c>
      <c r="C48" s="792"/>
      <c r="D48" s="792"/>
      <c r="E48" s="792"/>
      <c r="F48" s="792"/>
      <c r="G48" s="792"/>
      <c r="H48" s="792"/>
      <c r="I48" s="792"/>
      <c r="J48" s="792"/>
      <c r="K48" s="792"/>
      <c r="L48" s="792"/>
      <c r="M48" s="792"/>
      <c r="N48" s="793"/>
      <c r="O48" s="225">
        <v>6</v>
      </c>
      <c r="P48" s="343"/>
      <c r="Q48" s="343">
        <v>5</v>
      </c>
      <c r="R48" s="383"/>
      <c r="S48" s="363">
        <v>105</v>
      </c>
      <c r="T48" s="391">
        <f>S48*0.3334</f>
        <v>35.007</v>
      </c>
      <c r="U48" s="491">
        <v>70</v>
      </c>
      <c r="V48" s="225">
        <v>70</v>
      </c>
      <c r="W48" s="382"/>
      <c r="X48" s="382"/>
      <c r="Y48" s="386"/>
      <c r="Z48" s="387"/>
      <c r="AA48" s="716"/>
      <c r="AB48" s="718"/>
      <c r="AC48" s="716"/>
      <c r="AD48" s="729"/>
      <c r="AE48" s="728">
        <v>2</v>
      </c>
      <c r="AF48" s="718">
        <v>2</v>
      </c>
      <c r="AG48" s="716"/>
      <c r="AH48" s="729"/>
      <c r="AI48" s="682"/>
    </row>
    <row r="49" spans="1:35" s="22" customFormat="1" ht="15.75" customHeight="1">
      <c r="A49" s="748" t="s">
        <v>113</v>
      </c>
      <c r="B49" s="791" t="s">
        <v>66</v>
      </c>
      <c r="C49" s="792"/>
      <c r="D49" s="792"/>
      <c r="E49" s="792"/>
      <c r="F49" s="792"/>
      <c r="G49" s="792"/>
      <c r="H49" s="792"/>
      <c r="I49" s="792"/>
      <c r="J49" s="792"/>
      <c r="K49" s="792"/>
      <c r="L49" s="792"/>
      <c r="M49" s="792"/>
      <c r="N49" s="793"/>
      <c r="O49" s="225"/>
      <c r="P49" s="343">
        <v>6</v>
      </c>
      <c r="Q49" s="343">
        <v>5</v>
      </c>
      <c r="R49" s="383"/>
      <c r="S49" s="363">
        <v>105</v>
      </c>
      <c r="T49" s="391">
        <f>S49*0.3334</f>
        <v>35.007</v>
      </c>
      <c r="U49" s="491">
        <v>70</v>
      </c>
      <c r="V49" s="225">
        <v>70</v>
      </c>
      <c r="W49" s="382"/>
      <c r="X49" s="382"/>
      <c r="Y49" s="386"/>
      <c r="Z49" s="387"/>
      <c r="AA49" s="716"/>
      <c r="AB49" s="718"/>
      <c r="AC49" s="716"/>
      <c r="AD49" s="729"/>
      <c r="AE49" s="728">
        <v>2</v>
      </c>
      <c r="AF49" s="718">
        <v>2</v>
      </c>
      <c r="AG49" s="716"/>
      <c r="AH49" s="729"/>
      <c r="AI49" s="682"/>
    </row>
    <row r="50" spans="1:35" s="22" customFormat="1" ht="15.75" customHeight="1">
      <c r="A50" s="751" t="s">
        <v>114</v>
      </c>
      <c r="B50" s="831" t="s">
        <v>67</v>
      </c>
      <c r="C50" s="832"/>
      <c r="D50" s="832"/>
      <c r="E50" s="832"/>
      <c r="F50" s="832"/>
      <c r="G50" s="832"/>
      <c r="H50" s="832"/>
      <c r="I50" s="832"/>
      <c r="J50" s="832"/>
      <c r="K50" s="832"/>
      <c r="L50" s="832"/>
      <c r="M50" s="832"/>
      <c r="N50" s="833"/>
      <c r="O50" s="224"/>
      <c r="P50" s="344">
        <v>4</v>
      </c>
      <c r="Q50" s="344">
        <v>3</v>
      </c>
      <c r="R50" s="396"/>
      <c r="S50" s="354">
        <v>111</v>
      </c>
      <c r="T50" s="355">
        <f>S50*0.3334</f>
        <v>37.0074</v>
      </c>
      <c r="U50" s="494">
        <v>74</v>
      </c>
      <c r="V50" s="224">
        <v>74</v>
      </c>
      <c r="W50" s="395"/>
      <c r="X50" s="395"/>
      <c r="Y50" s="397"/>
      <c r="Z50" s="398"/>
      <c r="AA50" s="727"/>
      <c r="AB50" s="724"/>
      <c r="AC50" s="727">
        <v>2</v>
      </c>
      <c r="AD50" s="590">
        <v>2</v>
      </c>
      <c r="AE50" s="725"/>
      <c r="AF50" s="724"/>
      <c r="AG50" s="727"/>
      <c r="AH50" s="590"/>
      <c r="AI50" s="119"/>
    </row>
    <row r="51" spans="1:35" s="22" customFormat="1" ht="18.75" customHeight="1">
      <c r="A51" s="753"/>
      <c r="B51" s="839" t="s">
        <v>302</v>
      </c>
      <c r="C51" s="840"/>
      <c r="D51" s="840"/>
      <c r="E51" s="840"/>
      <c r="F51" s="840"/>
      <c r="G51" s="840"/>
      <c r="H51" s="840"/>
      <c r="I51" s="840"/>
      <c r="J51" s="840"/>
      <c r="K51" s="840"/>
      <c r="L51" s="840"/>
      <c r="M51" s="840"/>
      <c r="N51" s="841"/>
      <c r="O51" s="416">
        <v>12</v>
      </c>
      <c r="P51" s="417">
        <v>26</v>
      </c>
      <c r="Q51" s="417">
        <v>26</v>
      </c>
      <c r="R51" s="418"/>
      <c r="S51" s="248">
        <f>T51+U51</f>
        <v>7311</v>
      </c>
      <c r="T51" s="249">
        <f>U51/2</f>
        <v>2437</v>
      </c>
      <c r="U51" s="250">
        <f>U52+U67+U74+U80</f>
        <v>4874</v>
      </c>
      <c r="V51" s="419"/>
      <c r="W51" s="420"/>
      <c r="X51" s="420"/>
      <c r="Y51" s="421"/>
      <c r="Z51" s="422"/>
      <c r="AA51" s="559"/>
      <c r="AB51" s="570"/>
      <c r="AC51" s="559"/>
      <c r="AD51" s="664"/>
      <c r="AE51" s="649"/>
      <c r="AF51" s="570"/>
      <c r="AG51" s="559"/>
      <c r="AH51" s="664"/>
      <c r="AI51" s="685"/>
    </row>
    <row r="52" spans="1:35" s="22" customFormat="1" ht="13.5" customHeight="1">
      <c r="A52" s="750" t="s">
        <v>132</v>
      </c>
      <c r="B52" s="813" t="s">
        <v>286</v>
      </c>
      <c r="C52" s="814"/>
      <c r="D52" s="814"/>
      <c r="E52" s="814"/>
      <c r="F52" s="814"/>
      <c r="G52" s="814"/>
      <c r="H52" s="814"/>
      <c r="I52" s="814"/>
      <c r="J52" s="814"/>
      <c r="K52" s="814"/>
      <c r="L52" s="814"/>
      <c r="M52" s="814"/>
      <c r="N52" s="815"/>
      <c r="O52" s="423"/>
      <c r="P52" s="424"/>
      <c r="Q52" s="424"/>
      <c r="R52" s="425"/>
      <c r="S52" s="128">
        <f>S53+S57+S63</f>
        <v>3339</v>
      </c>
      <c r="T52" s="385">
        <f>T53+T57+T63</f>
        <v>1113</v>
      </c>
      <c r="U52" s="514">
        <f>U53+U57+U63</f>
        <v>2226</v>
      </c>
      <c r="V52" s="128"/>
      <c r="W52" s="246"/>
      <c r="X52" s="247">
        <f>X53+X57+X63</f>
        <v>1969</v>
      </c>
      <c r="Y52" s="246">
        <f>Y53+Y57+Y63</f>
        <v>257</v>
      </c>
      <c r="Z52" s="426"/>
      <c r="AA52" s="558"/>
      <c r="AB52" s="561"/>
      <c r="AC52" s="558"/>
      <c r="AD52" s="665"/>
      <c r="AE52" s="650"/>
      <c r="AF52" s="561"/>
      <c r="AG52" s="558"/>
      <c r="AH52" s="665"/>
      <c r="AI52" s="686"/>
    </row>
    <row r="53" spans="1:36" s="22" customFormat="1" ht="15" customHeight="1">
      <c r="A53" s="754" t="s">
        <v>69</v>
      </c>
      <c r="B53" s="834" t="s">
        <v>291</v>
      </c>
      <c r="C53" s="835"/>
      <c r="D53" s="835"/>
      <c r="E53" s="835"/>
      <c r="F53" s="835"/>
      <c r="G53" s="835"/>
      <c r="H53" s="835"/>
      <c r="I53" s="835"/>
      <c r="J53" s="835"/>
      <c r="K53" s="835"/>
      <c r="L53" s="835"/>
      <c r="M53" s="835"/>
      <c r="N53" s="835"/>
      <c r="O53" s="632">
        <v>1.4</v>
      </c>
      <c r="P53" s="633" t="s">
        <v>366</v>
      </c>
      <c r="Q53" s="634" t="s">
        <v>345</v>
      </c>
      <c r="R53" s="427"/>
      <c r="S53" s="125">
        <f>S54+S55+S56</f>
        <v>796.5</v>
      </c>
      <c r="T53" s="237">
        <f>T54+T55+T56</f>
        <v>265.5</v>
      </c>
      <c r="U53" s="428">
        <v>531</v>
      </c>
      <c r="V53" s="428"/>
      <c r="W53" s="345"/>
      <c r="X53" s="345">
        <v>502</v>
      </c>
      <c r="Y53" s="345">
        <f>Y54+Y55+Y56</f>
        <v>29</v>
      </c>
      <c r="Z53" s="429"/>
      <c r="AA53" s="574">
        <v>2</v>
      </c>
      <c r="AB53" s="576">
        <v>2</v>
      </c>
      <c r="AC53" s="574">
        <v>2</v>
      </c>
      <c r="AD53" s="553">
        <v>2</v>
      </c>
      <c r="AE53" s="651">
        <v>2</v>
      </c>
      <c r="AF53" s="576">
        <v>4</v>
      </c>
      <c r="AG53" s="574">
        <v>8</v>
      </c>
      <c r="AH53" s="553">
        <v>11</v>
      </c>
      <c r="AI53" s="120"/>
      <c r="AJ53" s="120"/>
    </row>
    <row r="54" spans="1:36" s="22" customFormat="1" ht="15.75" customHeight="1">
      <c r="A54" s="755"/>
      <c r="B54" s="826" t="s">
        <v>166</v>
      </c>
      <c r="C54" s="818"/>
      <c r="D54" s="818"/>
      <c r="E54" s="818"/>
      <c r="F54" s="818"/>
      <c r="G54" s="818"/>
      <c r="H54" s="818"/>
      <c r="I54" s="818"/>
      <c r="J54" s="818"/>
      <c r="K54" s="818"/>
      <c r="L54" s="818"/>
      <c r="M54" s="818"/>
      <c r="N54" s="818"/>
      <c r="O54" s="430"/>
      <c r="P54" s="431"/>
      <c r="Q54" s="432"/>
      <c r="R54" s="401"/>
      <c r="S54" s="228">
        <f aca="true" t="shared" si="2" ref="S54:S66">T54+U54</f>
        <v>459</v>
      </c>
      <c r="T54" s="229">
        <f>U54/2</f>
        <v>153</v>
      </c>
      <c r="U54" s="225">
        <v>306</v>
      </c>
      <c r="V54" s="225"/>
      <c r="W54" s="343"/>
      <c r="X54" s="343">
        <v>306</v>
      </c>
      <c r="Y54" s="343"/>
      <c r="Z54" s="362"/>
      <c r="AA54" s="716">
        <v>2</v>
      </c>
      <c r="AB54" s="571">
        <v>2</v>
      </c>
      <c r="AC54" s="582">
        <v>2</v>
      </c>
      <c r="AD54" s="605">
        <v>2</v>
      </c>
      <c r="AE54" s="608">
        <v>2</v>
      </c>
      <c r="AF54" s="571">
        <v>2</v>
      </c>
      <c r="AG54" s="582">
        <v>2</v>
      </c>
      <c r="AH54" s="605">
        <v>4</v>
      </c>
      <c r="AI54" s="120"/>
      <c r="AJ54" s="120"/>
    </row>
    <row r="55" spans="1:36" s="22" customFormat="1" ht="15.75" customHeight="1">
      <c r="A55" s="755"/>
      <c r="B55" s="826" t="s">
        <v>167</v>
      </c>
      <c r="C55" s="818"/>
      <c r="D55" s="818"/>
      <c r="E55" s="818"/>
      <c r="F55" s="818"/>
      <c r="G55" s="818"/>
      <c r="H55" s="818"/>
      <c r="I55" s="818"/>
      <c r="J55" s="818"/>
      <c r="K55" s="818"/>
      <c r="L55" s="818"/>
      <c r="M55" s="818"/>
      <c r="N55" s="818"/>
      <c r="O55" s="430"/>
      <c r="P55" s="431"/>
      <c r="Q55" s="432"/>
      <c r="R55" s="401"/>
      <c r="S55" s="228">
        <f t="shared" si="2"/>
        <v>126</v>
      </c>
      <c r="T55" s="229">
        <f>U55/2</f>
        <v>42</v>
      </c>
      <c r="U55" s="225">
        <v>84</v>
      </c>
      <c r="V55" s="225"/>
      <c r="W55" s="343"/>
      <c r="X55" s="343">
        <v>84</v>
      </c>
      <c r="Y55" s="343"/>
      <c r="Z55" s="362"/>
      <c r="AA55" s="716"/>
      <c r="AB55" s="718"/>
      <c r="AC55" s="716"/>
      <c r="AD55" s="605"/>
      <c r="AE55" s="728"/>
      <c r="AF55" s="571"/>
      <c r="AG55" s="582">
        <v>2</v>
      </c>
      <c r="AH55" s="605">
        <v>4</v>
      </c>
      <c r="AI55" s="120"/>
      <c r="AJ55" s="120"/>
    </row>
    <row r="56" spans="1:36" s="22" customFormat="1" ht="20.25" customHeight="1">
      <c r="A56" s="756"/>
      <c r="B56" s="918" t="s">
        <v>168</v>
      </c>
      <c r="C56" s="919"/>
      <c r="D56" s="919"/>
      <c r="E56" s="919"/>
      <c r="F56" s="919"/>
      <c r="G56" s="919"/>
      <c r="H56" s="919"/>
      <c r="I56" s="919"/>
      <c r="J56" s="919"/>
      <c r="K56" s="919"/>
      <c r="L56" s="919"/>
      <c r="M56" s="919"/>
      <c r="N56" s="920"/>
      <c r="O56" s="430"/>
      <c r="P56" s="431"/>
      <c r="Q56" s="432"/>
      <c r="R56" s="401"/>
      <c r="S56" s="230">
        <f t="shared" si="2"/>
        <v>211.5</v>
      </c>
      <c r="T56" s="231">
        <f>U56/2</f>
        <v>70.5</v>
      </c>
      <c r="U56" s="224">
        <v>141</v>
      </c>
      <c r="V56" s="224"/>
      <c r="W56" s="344"/>
      <c r="X56" s="344">
        <v>112</v>
      </c>
      <c r="Y56" s="344">
        <v>29</v>
      </c>
      <c r="Z56" s="353"/>
      <c r="AA56" s="727"/>
      <c r="AB56" s="724"/>
      <c r="AC56" s="727"/>
      <c r="AD56" s="590"/>
      <c r="AE56" s="652"/>
      <c r="AF56" s="575">
        <v>2</v>
      </c>
      <c r="AG56" s="575" t="s">
        <v>360</v>
      </c>
      <c r="AH56" s="569" t="s">
        <v>341</v>
      </c>
      <c r="AI56" s="120"/>
      <c r="AJ56" s="120"/>
    </row>
    <row r="57" spans="1:36" s="22" customFormat="1" ht="15" customHeight="1">
      <c r="A57" s="757" t="s">
        <v>126</v>
      </c>
      <c r="B57" s="885" t="s">
        <v>292</v>
      </c>
      <c r="C57" s="886"/>
      <c r="D57" s="886"/>
      <c r="E57" s="886"/>
      <c r="F57" s="886"/>
      <c r="G57" s="886"/>
      <c r="H57" s="886"/>
      <c r="I57" s="886"/>
      <c r="J57" s="886"/>
      <c r="K57" s="886"/>
      <c r="L57" s="886"/>
      <c r="M57" s="886"/>
      <c r="N57" s="886"/>
      <c r="O57" s="492" t="s">
        <v>361</v>
      </c>
      <c r="P57" s="434">
        <v>1.8</v>
      </c>
      <c r="Q57" s="434">
        <v>3.7</v>
      </c>
      <c r="R57" s="435"/>
      <c r="S57" s="125">
        <f t="shared" si="2"/>
        <v>1798.5</v>
      </c>
      <c r="T57" s="221">
        <f>T58+T59+T60+T61+T62</f>
        <v>599.5</v>
      </c>
      <c r="U57" s="428">
        <v>1199</v>
      </c>
      <c r="V57" s="356"/>
      <c r="W57" s="346"/>
      <c r="X57" s="346">
        <f>X58+X59+X60+X61+X62</f>
        <v>1000</v>
      </c>
      <c r="Y57" s="346">
        <v>199</v>
      </c>
      <c r="Z57" s="408"/>
      <c r="AA57" s="573">
        <v>8</v>
      </c>
      <c r="AB57" s="589">
        <v>8</v>
      </c>
      <c r="AC57" s="573">
        <v>9</v>
      </c>
      <c r="AD57" s="666">
        <v>8</v>
      </c>
      <c r="AE57" s="653">
        <v>10</v>
      </c>
      <c r="AF57" s="589">
        <v>9</v>
      </c>
      <c r="AG57" s="573">
        <v>9</v>
      </c>
      <c r="AH57" s="666">
        <v>8</v>
      </c>
      <c r="AI57" s="120"/>
      <c r="AJ57" s="120"/>
    </row>
    <row r="58" spans="1:36" s="22" customFormat="1" ht="20.25" customHeight="1">
      <c r="A58" s="755"/>
      <c r="B58" s="826" t="s">
        <v>169</v>
      </c>
      <c r="C58" s="818"/>
      <c r="D58" s="818"/>
      <c r="E58" s="818"/>
      <c r="F58" s="818"/>
      <c r="G58" s="818"/>
      <c r="H58" s="818"/>
      <c r="I58" s="818"/>
      <c r="J58" s="818"/>
      <c r="K58" s="818"/>
      <c r="L58" s="818"/>
      <c r="M58" s="818"/>
      <c r="N58" s="818"/>
      <c r="O58" s="436"/>
      <c r="P58" s="437"/>
      <c r="Q58" s="437"/>
      <c r="R58" s="427"/>
      <c r="S58" s="232">
        <v>443</v>
      </c>
      <c r="T58" s="229">
        <f>U58/2</f>
        <v>147.5</v>
      </c>
      <c r="U58" s="225">
        <v>295</v>
      </c>
      <c r="V58" s="225"/>
      <c r="W58" s="343"/>
      <c r="X58" s="343">
        <v>170</v>
      </c>
      <c r="Y58" s="343">
        <v>125</v>
      </c>
      <c r="Z58" s="362"/>
      <c r="AA58" s="612">
        <v>16</v>
      </c>
      <c r="AB58" s="613">
        <v>23</v>
      </c>
      <c r="AC58" s="612">
        <v>16</v>
      </c>
      <c r="AD58" s="605" t="s">
        <v>340</v>
      </c>
      <c r="AE58" s="608" t="s">
        <v>359</v>
      </c>
      <c r="AF58" s="571" t="s">
        <v>358</v>
      </c>
      <c r="AG58" s="582" t="s">
        <v>342</v>
      </c>
      <c r="AH58" s="605">
        <v>2</v>
      </c>
      <c r="AI58" s="120"/>
      <c r="AJ58" s="120"/>
    </row>
    <row r="59" spans="1:36" s="22" customFormat="1" ht="15.75" customHeight="1">
      <c r="A59" s="755"/>
      <c r="B59" s="826" t="s">
        <v>170</v>
      </c>
      <c r="C59" s="818"/>
      <c r="D59" s="818"/>
      <c r="E59" s="818"/>
      <c r="F59" s="818"/>
      <c r="G59" s="818"/>
      <c r="H59" s="818"/>
      <c r="I59" s="818"/>
      <c r="J59" s="818"/>
      <c r="K59" s="818"/>
      <c r="L59" s="818"/>
      <c r="M59" s="818"/>
      <c r="N59" s="818"/>
      <c r="O59" s="438"/>
      <c r="P59" s="439"/>
      <c r="Q59" s="439"/>
      <c r="R59" s="427"/>
      <c r="S59" s="232">
        <v>131</v>
      </c>
      <c r="T59" s="229">
        <f>U59/2</f>
        <v>43.5</v>
      </c>
      <c r="U59" s="225">
        <v>87</v>
      </c>
      <c r="V59" s="225"/>
      <c r="W59" s="343"/>
      <c r="X59" s="343">
        <v>87</v>
      </c>
      <c r="Y59" s="343"/>
      <c r="Z59" s="362"/>
      <c r="AA59" s="581">
        <v>2</v>
      </c>
      <c r="AB59" s="571">
        <v>1</v>
      </c>
      <c r="AC59" s="588">
        <v>2</v>
      </c>
      <c r="AD59" s="572"/>
      <c r="AE59" s="581"/>
      <c r="AF59" s="571"/>
      <c r="AG59" s="588"/>
      <c r="AH59" s="572"/>
      <c r="AI59" s="120"/>
      <c r="AJ59" s="120"/>
    </row>
    <row r="60" spans="1:36" s="22" customFormat="1" ht="15.75" customHeight="1">
      <c r="A60" s="758"/>
      <c r="B60" s="891" t="s">
        <v>171</v>
      </c>
      <c r="C60" s="819"/>
      <c r="D60" s="819"/>
      <c r="E60" s="819"/>
      <c r="F60" s="819"/>
      <c r="G60" s="819"/>
      <c r="H60" s="819"/>
      <c r="I60" s="819"/>
      <c r="J60" s="819"/>
      <c r="K60" s="819"/>
      <c r="L60" s="819"/>
      <c r="M60" s="819"/>
      <c r="N60" s="819"/>
      <c r="O60" s="438"/>
      <c r="P60" s="439"/>
      <c r="Q60" s="439"/>
      <c r="R60" s="427"/>
      <c r="S60" s="232">
        <v>295</v>
      </c>
      <c r="T60" s="229">
        <f>U60/2</f>
        <v>231.5</v>
      </c>
      <c r="U60" s="226">
        <v>463</v>
      </c>
      <c r="V60" s="225"/>
      <c r="W60" s="343"/>
      <c r="X60" s="343">
        <v>463</v>
      </c>
      <c r="Y60" s="343"/>
      <c r="Z60" s="362"/>
      <c r="AA60" s="581">
        <v>3</v>
      </c>
      <c r="AB60" s="571">
        <v>3</v>
      </c>
      <c r="AC60" s="588">
        <v>3</v>
      </c>
      <c r="AD60" s="572">
        <v>2</v>
      </c>
      <c r="AE60" s="581">
        <v>4</v>
      </c>
      <c r="AF60" s="571">
        <v>4</v>
      </c>
      <c r="AG60" s="611">
        <v>4</v>
      </c>
      <c r="AH60" s="687">
        <v>4</v>
      </c>
      <c r="AI60" s="120"/>
      <c r="AJ60" s="120"/>
    </row>
    <row r="61" spans="1:36" s="22" customFormat="1" ht="15.75" customHeight="1">
      <c r="A61" s="755"/>
      <c r="B61" s="826" t="s">
        <v>172</v>
      </c>
      <c r="C61" s="818"/>
      <c r="D61" s="818"/>
      <c r="E61" s="818"/>
      <c r="F61" s="818"/>
      <c r="G61" s="818"/>
      <c r="H61" s="818"/>
      <c r="I61" s="818"/>
      <c r="J61" s="818"/>
      <c r="K61" s="818"/>
      <c r="L61" s="818"/>
      <c r="M61" s="818"/>
      <c r="N61" s="818"/>
      <c r="O61" s="438"/>
      <c r="P61" s="439"/>
      <c r="Q61" s="439"/>
      <c r="R61" s="440"/>
      <c r="S61" s="232">
        <f t="shared" si="2"/>
        <v>420</v>
      </c>
      <c r="T61" s="229">
        <f>U61/2</f>
        <v>140</v>
      </c>
      <c r="U61" s="225">
        <v>280</v>
      </c>
      <c r="V61" s="225"/>
      <c r="W61" s="343"/>
      <c r="X61" s="343">
        <v>280</v>
      </c>
      <c r="Y61" s="343"/>
      <c r="Z61" s="362"/>
      <c r="AA61" s="717">
        <v>2</v>
      </c>
      <c r="AB61" s="718">
        <v>2</v>
      </c>
      <c r="AC61" s="560">
        <v>2</v>
      </c>
      <c r="AD61" s="719">
        <v>2</v>
      </c>
      <c r="AE61" s="717">
        <v>2</v>
      </c>
      <c r="AF61" s="718">
        <v>2</v>
      </c>
      <c r="AG61" s="560">
        <v>2</v>
      </c>
      <c r="AH61" s="719">
        <v>2</v>
      </c>
      <c r="AI61" s="120"/>
      <c r="AJ61" s="120"/>
    </row>
    <row r="62" spans="1:36" s="22" customFormat="1" ht="17.25" customHeight="1">
      <c r="A62" s="759"/>
      <c r="B62" s="831" t="s">
        <v>173</v>
      </c>
      <c r="C62" s="832"/>
      <c r="D62" s="832"/>
      <c r="E62" s="832"/>
      <c r="F62" s="832"/>
      <c r="G62" s="832"/>
      <c r="H62" s="832"/>
      <c r="I62" s="832"/>
      <c r="J62" s="832"/>
      <c r="K62" s="832"/>
      <c r="L62" s="832"/>
      <c r="M62" s="832"/>
      <c r="N62" s="833"/>
      <c r="O62" s="441"/>
      <c r="P62" s="442"/>
      <c r="Q62" s="442"/>
      <c r="R62" s="443"/>
      <c r="S62" s="234">
        <f t="shared" si="2"/>
        <v>111</v>
      </c>
      <c r="T62" s="229">
        <f>U62/2</f>
        <v>37</v>
      </c>
      <c r="U62" s="233">
        <v>74</v>
      </c>
      <c r="V62" s="224"/>
      <c r="W62" s="344"/>
      <c r="X62" s="344"/>
      <c r="Y62" s="344">
        <v>74</v>
      </c>
      <c r="Z62" s="353"/>
      <c r="AA62" s="548"/>
      <c r="AB62" s="578">
        <v>23</v>
      </c>
      <c r="AC62" s="603">
        <v>16</v>
      </c>
      <c r="AD62" s="667">
        <v>19</v>
      </c>
      <c r="AE62" s="577">
        <v>16</v>
      </c>
      <c r="AF62" s="549"/>
      <c r="AG62" s="688"/>
      <c r="AH62" s="602"/>
      <c r="AI62" s="120"/>
      <c r="AJ62" s="120"/>
    </row>
    <row r="63" spans="1:35" s="22" customFormat="1" ht="15" customHeight="1">
      <c r="A63" s="760" t="s">
        <v>127</v>
      </c>
      <c r="B63" s="821" t="s">
        <v>293</v>
      </c>
      <c r="C63" s="822"/>
      <c r="D63" s="822"/>
      <c r="E63" s="822"/>
      <c r="F63" s="822"/>
      <c r="G63" s="822"/>
      <c r="H63" s="822"/>
      <c r="I63" s="822"/>
      <c r="J63" s="822"/>
      <c r="K63" s="822"/>
      <c r="L63" s="822"/>
      <c r="M63" s="822"/>
      <c r="N63" s="822"/>
      <c r="O63" s="444">
        <v>5.8</v>
      </c>
      <c r="P63" s="433">
        <v>4.6</v>
      </c>
      <c r="Q63" s="433" t="s">
        <v>345</v>
      </c>
      <c r="R63" s="435"/>
      <c r="S63" s="126">
        <f t="shared" si="2"/>
        <v>744</v>
      </c>
      <c r="T63" s="127">
        <f>T64+T65+T66</f>
        <v>248</v>
      </c>
      <c r="U63" s="445">
        <v>496</v>
      </c>
      <c r="V63" s="356"/>
      <c r="W63" s="346"/>
      <c r="X63" s="346">
        <f>X64+X65+X66</f>
        <v>467</v>
      </c>
      <c r="Y63" s="346">
        <v>29</v>
      </c>
      <c r="Z63" s="408"/>
      <c r="AA63" s="722"/>
      <c r="AB63" s="589">
        <f>AB64+AB65+AB66</f>
        <v>1</v>
      </c>
      <c r="AC63" s="606">
        <f>AC64+AC65+AC66</f>
        <v>7</v>
      </c>
      <c r="AD63" s="668">
        <f>AD64+AD65+AD66</f>
        <v>8</v>
      </c>
      <c r="AE63" s="598">
        <f>AE64+AE65+AE66</f>
        <v>5</v>
      </c>
      <c r="AF63" s="589">
        <f>AF64+AF65+AF66</f>
        <v>2</v>
      </c>
      <c r="AG63" s="606">
        <v>3</v>
      </c>
      <c r="AH63" s="668">
        <v>3</v>
      </c>
      <c r="AI63" s="26"/>
    </row>
    <row r="64" spans="1:35" s="22" customFormat="1" ht="16.5" customHeight="1">
      <c r="A64" s="755"/>
      <c r="B64" s="826" t="s">
        <v>174</v>
      </c>
      <c r="C64" s="818"/>
      <c r="D64" s="818"/>
      <c r="E64" s="818"/>
      <c r="F64" s="818"/>
      <c r="G64" s="818"/>
      <c r="H64" s="818"/>
      <c r="I64" s="818"/>
      <c r="J64" s="818"/>
      <c r="K64" s="818"/>
      <c r="L64" s="818"/>
      <c r="M64" s="818"/>
      <c r="N64" s="827"/>
      <c r="O64" s="436"/>
      <c r="P64" s="437"/>
      <c r="Q64" s="437"/>
      <c r="R64" s="427"/>
      <c r="S64" s="232">
        <f t="shared" si="2"/>
        <v>381</v>
      </c>
      <c r="T64" s="229">
        <f>U64/2</f>
        <v>127</v>
      </c>
      <c r="U64" s="226">
        <v>254</v>
      </c>
      <c r="V64" s="225"/>
      <c r="W64" s="343"/>
      <c r="X64" s="343">
        <v>225</v>
      </c>
      <c r="Y64" s="343">
        <v>29</v>
      </c>
      <c r="Z64" s="362"/>
      <c r="AA64" s="615"/>
      <c r="AB64" s="579">
        <v>1</v>
      </c>
      <c r="AC64" s="611">
        <v>2</v>
      </c>
      <c r="AD64" s="731">
        <v>2</v>
      </c>
      <c r="AE64" s="730">
        <v>2</v>
      </c>
      <c r="AF64" s="718">
        <v>2</v>
      </c>
      <c r="AG64" s="588" t="s">
        <v>359</v>
      </c>
      <c r="AH64" s="572" t="s">
        <v>341</v>
      </c>
      <c r="AI64" s="26"/>
    </row>
    <row r="65" spans="1:35" s="22" customFormat="1" ht="16.5" customHeight="1">
      <c r="A65" s="755"/>
      <c r="B65" s="826" t="s">
        <v>175</v>
      </c>
      <c r="C65" s="818"/>
      <c r="D65" s="818"/>
      <c r="E65" s="818"/>
      <c r="F65" s="818"/>
      <c r="G65" s="818"/>
      <c r="H65" s="818"/>
      <c r="I65" s="818"/>
      <c r="J65" s="818"/>
      <c r="K65" s="818"/>
      <c r="L65" s="818"/>
      <c r="M65" s="818"/>
      <c r="N65" s="818"/>
      <c r="O65" s="438"/>
      <c r="P65" s="439"/>
      <c r="Q65" s="439"/>
      <c r="R65" s="427"/>
      <c r="S65" s="232">
        <f t="shared" si="2"/>
        <v>153</v>
      </c>
      <c r="T65" s="229">
        <f>U65/2</f>
        <v>51</v>
      </c>
      <c r="U65" s="226">
        <v>102</v>
      </c>
      <c r="V65" s="225"/>
      <c r="W65" s="343"/>
      <c r="X65" s="343">
        <v>102</v>
      </c>
      <c r="Y65" s="343"/>
      <c r="Z65" s="362"/>
      <c r="AA65" s="615"/>
      <c r="AB65" s="579"/>
      <c r="AC65" s="611">
        <v>2</v>
      </c>
      <c r="AD65" s="731">
        <v>2</v>
      </c>
      <c r="AE65" s="730">
        <v>2</v>
      </c>
      <c r="AF65" s="579"/>
      <c r="AG65" s="611"/>
      <c r="AH65" s="731"/>
      <c r="AI65" s="26"/>
    </row>
    <row r="66" spans="1:35" s="22" customFormat="1" ht="15.75" customHeight="1">
      <c r="A66" s="756"/>
      <c r="B66" s="831" t="s">
        <v>176</v>
      </c>
      <c r="C66" s="832"/>
      <c r="D66" s="832"/>
      <c r="E66" s="832"/>
      <c r="F66" s="832"/>
      <c r="G66" s="832"/>
      <c r="H66" s="832"/>
      <c r="I66" s="832"/>
      <c r="J66" s="832"/>
      <c r="K66" s="832"/>
      <c r="L66" s="832"/>
      <c r="M66" s="832"/>
      <c r="N66" s="832"/>
      <c r="O66" s="441"/>
      <c r="P66" s="442"/>
      <c r="Q66" s="442"/>
      <c r="R66" s="443"/>
      <c r="S66" s="228">
        <f t="shared" si="2"/>
        <v>210</v>
      </c>
      <c r="T66" s="229">
        <f>U66/2</f>
        <v>70</v>
      </c>
      <c r="U66" s="226">
        <v>140</v>
      </c>
      <c r="V66" s="224"/>
      <c r="W66" s="344"/>
      <c r="X66" s="344">
        <v>140</v>
      </c>
      <c r="Y66" s="344"/>
      <c r="Z66" s="353"/>
      <c r="AA66" s="629"/>
      <c r="AB66" s="724"/>
      <c r="AC66" s="604">
        <v>3</v>
      </c>
      <c r="AD66" s="590">
        <v>4</v>
      </c>
      <c r="AE66" s="726">
        <v>1</v>
      </c>
      <c r="AF66" s="724"/>
      <c r="AG66" s="604"/>
      <c r="AH66" s="590"/>
      <c r="AI66" s="26"/>
    </row>
    <row r="67" spans="1:35" s="124" customFormat="1" ht="12.75" customHeight="1">
      <c r="A67" s="747" t="s">
        <v>192</v>
      </c>
      <c r="B67" s="823" t="s">
        <v>193</v>
      </c>
      <c r="C67" s="824"/>
      <c r="D67" s="824"/>
      <c r="E67" s="824"/>
      <c r="F67" s="824"/>
      <c r="G67" s="824"/>
      <c r="H67" s="824"/>
      <c r="I67" s="824"/>
      <c r="J67" s="824"/>
      <c r="K67" s="824"/>
      <c r="L67" s="824"/>
      <c r="M67" s="824"/>
      <c r="N67" s="825"/>
      <c r="O67" s="375">
        <v>8</v>
      </c>
      <c r="P67" s="505" t="s">
        <v>365</v>
      </c>
      <c r="Q67" s="499"/>
      <c r="R67" s="506"/>
      <c r="S67" s="463"/>
      <c r="T67" s="513"/>
      <c r="U67" s="511">
        <f>SUM(U55:U62)</f>
        <v>2623</v>
      </c>
      <c r="V67" s="456"/>
      <c r="W67" s="457">
        <f>W68+W71</f>
        <v>318</v>
      </c>
      <c r="X67" s="457"/>
      <c r="Y67" s="457"/>
      <c r="Z67" s="458"/>
      <c r="AA67" s="630"/>
      <c r="AB67" s="636"/>
      <c r="AC67" s="630"/>
      <c r="AD67" s="669"/>
      <c r="AE67" s="654"/>
      <c r="AF67" s="592"/>
      <c r="AG67" s="689"/>
      <c r="AH67" s="669"/>
      <c r="AI67" s="123"/>
    </row>
    <row r="68" spans="1:35" s="22" customFormat="1" ht="18.75" customHeight="1">
      <c r="A68" s="748" t="s">
        <v>70</v>
      </c>
      <c r="B68" s="816" t="s">
        <v>294</v>
      </c>
      <c r="C68" s="799"/>
      <c r="D68" s="799"/>
      <c r="E68" s="799"/>
      <c r="F68" s="799"/>
      <c r="G68" s="799"/>
      <c r="H68" s="799"/>
      <c r="I68" s="799"/>
      <c r="J68" s="799"/>
      <c r="K68" s="799"/>
      <c r="L68" s="799"/>
      <c r="M68" s="799"/>
      <c r="N68" s="817"/>
      <c r="O68" s="225"/>
      <c r="P68" s="490"/>
      <c r="Q68" s="390"/>
      <c r="R68" s="507"/>
      <c r="S68" s="512">
        <v>250.5</v>
      </c>
      <c r="T68" s="446">
        <v>83.5</v>
      </c>
      <c r="U68" s="510">
        <f>U69+U70</f>
        <v>185</v>
      </c>
      <c r="V68" s="447"/>
      <c r="W68" s="448">
        <f>W69+W70</f>
        <v>170</v>
      </c>
      <c r="X68" s="448"/>
      <c r="Y68" s="448"/>
      <c r="Z68" s="449">
        <v>15</v>
      </c>
      <c r="AA68" s="567"/>
      <c r="AB68" s="637"/>
      <c r="AC68" s="596"/>
      <c r="AD68" s="553">
        <v>2</v>
      </c>
      <c r="AE68" s="637" t="s">
        <v>350</v>
      </c>
      <c r="AF68" s="556" t="s">
        <v>349</v>
      </c>
      <c r="AG68" s="566">
        <v>2</v>
      </c>
      <c r="AH68" s="553">
        <v>2</v>
      </c>
      <c r="AI68" s="26"/>
    </row>
    <row r="69" spans="1:35" s="22" customFormat="1" ht="20.25" customHeight="1">
      <c r="A69" s="761"/>
      <c r="B69" s="892" t="s">
        <v>123</v>
      </c>
      <c r="C69" s="893"/>
      <c r="D69" s="893"/>
      <c r="E69" s="893"/>
      <c r="F69" s="893"/>
      <c r="G69" s="893"/>
      <c r="H69" s="893"/>
      <c r="I69" s="893"/>
      <c r="J69" s="893"/>
      <c r="K69" s="893"/>
      <c r="L69" s="893"/>
      <c r="M69" s="893"/>
      <c r="N69" s="894"/>
      <c r="O69" s="409"/>
      <c r="P69" s="508"/>
      <c r="Q69" s="343"/>
      <c r="R69" s="401"/>
      <c r="S69" s="348">
        <v>211.5</v>
      </c>
      <c r="T69" s="349">
        <v>70.5</v>
      </c>
      <c r="U69" s="350">
        <v>143</v>
      </c>
      <c r="V69" s="351"/>
      <c r="W69" s="390">
        <v>128</v>
      </c>
      <c r="X69" s="390"/>
      <c r="Y69" s="390"/>
      <c r="Z69" s="401">
        <v>15</v>
      </c>
      <c r="AA69" s="593"/>
      <c r="AB69" s="638"/>
      <c r="AC69" s="670"/>
      <c r="AD69" s="595"/>
      <c r="AE69" s="728">
        <v>2</v>
      </c>
      <c r="AF69" s="571">
        <v>2</v>
      </c>
      <c r="AG69" s="582">
        <v>2</v>
      </c>
      <c r="AH69" s="729">
        <v>2</v>
      </c>
      <c r="AI69" s="26"/>
    </row>
    <row r="70" spans="1:35" s="22" customFormat="1" ht="15.75" customHeight="1">
      <c r="A70" s="762"/>
      <c r="B70" s="831" t="s">
        <v>124</v>
      </c>
      <c r="C70" s="832"/>
      <c r="D70" s="832"/>
      <c r="E70" s="832"/>
      <c r="F70" s="832"/>
      <c r="G70" s="832"/>
      <c r="H70" s="832"/>
      <c r="I70" s="832"/>
      <c r="J70" s="832"/>
      <c r="K70" s="832"/>
      <c r="L70" s="832"/>
      <c r="M70" s="832"/>
      <c r="N70" s="833"/>
      <c r="O70" s="224"/>
      <c r="P70" s="344"/>
      <c r="Q70" s="344"/>
      <c r="R70" s="403"/>
      <c r="S70" s="230">
        <v>63</v>
      </c>
      <c r="T70" s="403">
        <v>21</v>
      </c>
      <c r="U70" s="450">
        <v>42</v>
      </c>
      <c r="V70" s="451"/>
      <c r="W70" s="402">
        <v>42</v>
      </c>
      <c r="X70" s="402"/>
      <c r="Y70" s="402"/>
      <c r="Z70" s="403"/>
      <c r="AA70" s="521"/>
      <c r="AB70" s="639"/>
      <c r="AC70" s="531"/>
      <c r="AD70" s="590">
        <v>2</v>
      </c>
      <c r="AE70" s="655"/>
      <c r="AF70" s="724"/>
      <c r="AG70" s="604"/>
      <c r="AH70" s="590"/>
      <c r="AI70" s="26"/>
    </row>
    <row r="71" spans="1:35" s="22" customFormat="1" ht="17.25" customHeight="1">
      <c r="A71" s="749" t="s">
        <v>71</v>
      </c>
      <c r="B71" s="820" t="s">
        <v>295</v>
      </c>
      <c r="C71" s="820"/>
      <c r="D71" s="820"/>
      <c r="E71" s="820"/>
      <c r="F71" s="820"/>
      <c r="G71" s="820"/>
      <c r="H71" s="820"/>
      <c r="I71" s="820"/>
      <c r="J71" s="820"/>
      <c r="K71" s="820"/>
      <c r="L71" s="820"/>
      <c r="M71" s="820"/>
      <c r="N71" s="820"/>
      <c r="O71" s="404"/>
      <c r="P71" s="405"/>
      <c r="Q71" s="405"/>
      <c r="R71" s="452"/>
      <c r="S71" s="453">
        <v>207</v>
      </c>
      <c r="T71" s="454">
        <v>69</v>
      </c>
      <c r="U71" s="455">
        <f>U72+U73</f>
        <v>148</v>
      </c>
      <c r="V71" s="456"/>
      <c r="W71" s="457">
        <f>W72+W73</f>
        <v>148</v>
      </c>
      <c r="X71" s="457"/>
      <c r="Y71" s="457"/>
      <c r="Z71" s="458"/>
      <c r="AA71" s="545"/>
      <c r="AB71" s="640"/>
      <c r="AC71" s="530"/>
      <c r="AD71" s="601"/>
      <c r="AE71" s="600"/>
      <c r="AF71" s="576">
        <v>2</v>
      </c>
      <c r="AG71" s="552">
        <v>2</v>
      </c>
      <c r="AH71" s="690">
        <v>2</v>
      </c>
      <c r="AI71" s="26"/>
    </row>
    <row r="72" spans="1:35" s="22" customFormat="1" ht="15.75" customHeight="1">
      <c r="A72" s="761"/>
      <c r="B72" s="818" t="s">
        <v>177</v>
      </c>
      <c r="C72" s="818"/>
      <c r="D72" s="818"/>
      <c r="E72" s="818"/>
      <c r="F72" s="818"/>
      <c r="G72" s="818"/>
      <c r="H72" s="818"/>
      <c r="I72" s="818"/>
      <c r="J72" s="818"/>
      <c r="K72" s="818"/>
      <c r="L72" s="818"/>
      <c r="M72" s="818"/>
      <c r="N72" s="818"/>
      <c r="O72" s="436"/>
      <c r="P72" s="437"/>
      <c r="Q72" s="382"/>
      <c r="R72" s="427"/>
      <c r="S72" s="348">
        <v>144</v>
      </c>
      <c r="T72" s="401">
        <v>48</v>
      </c>
      <c r="U72" s="459">
        <v>96</v>
      </c>
      <c r="V72" s="351"/>
      <c r="W72" s="390">
        <v>96</v>
      </c>
      <c r="X72" s="390"/>
      <c r="Y72" s="386"/>
      <c r="Z72" s="387"/>
      <c r="AA72" s="523"/>
      <c r="AB72" s="641"/>
      <c r="AC72" s="580"/>
      <c r="AD72" s="554"/>
      <c r="AE72" s="555"/>
      <c r="AF72" s="718">
        <v>2</v>
      </c>
      <c r="AG72" s="560">
        <v>2</v>
      </c>
      <c r="AH72" s="554">
        <v>2</v>
      </c>
      <c r="AI72" s="26"/>
    </row>
    <row r="73" spans="1:35" s="22" customFormat="1" ht="15.75" customHeight="1">
      <c r="A73" s="763"/>
      <c r="B73" s="819" t="s">
        <v>178</v>
      </c>
      <c r="C73" s="819"/>
      <c r="D73" s="819"/>
      <c r="E73" s="819"/>
      <c r="F73" s="819"/>
      <c r="G73" s="819"/>
      <c r="H73" s="819"/>
      <c r="I73" s="819"/>
      <c r="J73" s="819"/>
      <c r="K73" s="819"/>
      <c r="L73" s="819"/>
      <c r="M73" s="819"/>
      <c r="N73" s="819"/>
      <c r="O73" s="460"/>
      <c r="P73" s="395"/>
      <c r="Q73" s="461"/>
      <c r="R73" s="443"/>
      <c r="S73" s="348">
        <v>63</v>
      </c>
      <c r="T73" s="401">
        <v>21</v>
      </c>
      <c r="U73" s="462">
        <v>52</v>
      </c>
      <c r="V73" s="451"/>
      <c r="W73" s="402">
        <v>52</v>
      </c>
      <c r="X73" s="402"/>
      <c r="Y73" s="397"/>
      <c r="Z73" s="398"/>
      <c r="AA73" s="593"/>
      <c r="AB73" s="638"/>
      <c r="AC73" s="531"/>
      <c r="AD73" s="569"/>
      <c r="AE73" s="565"/>
      <c r="AF73" s="609"/>
      <c r="AG73" s="610"/>
      <c r="AH73" s="569">
        <v>4</v>
      </c>
      <c r="AI73" s="26"/>
    </row>
    <row r="74" spans="1:35" s="22" customFormat="1" ht="15" customHeight="1">
      <c r="A74" s="764" t="s">
        <v>72</v>
      </c>
      <c r="B74" s="887" t="s">
        <v>73</v>
      </c>
      <c r="C74" s="887"/>
      <c r="D74" s="887"/>
      <c r="E74" s="887"/>
      <c r="F74" s="887"/>
      <c r="G74" s="887"/>
      <c r="H74" s="887"/>
      <c r="I74" s="887"/>
      <c r="J74" s="887"/>
      <c r="K74" s="887"/>
      <c r="L74" s="887"/>
      <c r="M74" s="887"/>
      <c r="N74" s="887"/>
      <c r="O74" s="225">
        <v>7</v>
      </c>
      <c r="P74" s="382" t="s">
        <v>366</v>
      </c>
      <c r="Q74" s="343">
        <v>4</v>
      </c>
      <c r="R74" s="435"/>
      <c r="S74" s="463"/>
      <c r="T74" s="464"/>
      <c r="U74" s="465"/>
      <c r="V74" s="456"/>
      <c r="W74" s="457"/>
      <c r="X74" s="457"/>
      <c r="Y74" s="466"/>
      <c r="Z74" s="435"/>
      <c r="AA74" s="550"/>
      <c r="AB74" s="642"/>
      <c r="AC74" s="671"/>
      <c r="AD74" s="562"/>
      <c r="AE74" s="557"/>
      <c r="AF74" s="677"/>
      <c r="AG74" s="628"/>
      <c r="AH74" s="673"/>
      <c r="AI74" s="26"/>
    </row>
    <row r="75" spans="1:35" s="22" customFormat="1" ht="15" customHeight="1">
      <c r="A75" s="748" t="s">
        <v>74</v>
      </c>
      <c r="B75" s="799" t="s">
        <v>296</v>
      </c>
      <c r="C75" s="799"/>
      <c r="D75" s="799"/>
      <c r="E75" s="799"/>
      <c r="F75" s="799"/>
      <c r="G75" s="799"/>
      <c r="H75" s="799"/>
      <c r="I75" s="799"/>
      <c r="J75" s="799"/>
      <c r="K75" s="799"/>
      <c r="L75" s="799"/>
      <c r="M75" s="799"/>
      <c r="N75" s="799"/>
      <c r="O75" s="225"/>
      <c r="P75" s="382"/>
      <c r="Q75" s="343"/>
      <c r="R75" s="427"/>
      <c r="S75" s="467">
        <v>231</v>
      </c>
      <c r="T75" s="446">
        <v>77</v>
      </c>
      <c r="U75" s="468">
        <v>154</v>
      </c>
      <c r="V75" s="447"/>
      <c r="W75" s="448">
        <f>W76+W77+W78+W79</f>
        <v>154</v>
      </c>
      <c r="X75" s="448"/>
      <c r="Y75" s="448"/>
      <c r="Z75" s="449"/>
      <c r="AA75" s="545"/>
      <c r="AB75" s="640"/>
      <c r="AC75" s="672"/>
      <c r="AD75" s="673">
        <v>2</v>
      </c>
      <c r="AE75" s="567">
        <v>2</v>
      </c>
      <c r="AF75" s="556">
        <v>2</v>
      </c>
      <c r="AG75" s="566">
        <v>1</v>
      </c>
      <c r="AH75" s="607">
        <v>2</v>
      </c>
      <c r="AI75" s="26"/>
    </row>
    <row r="76" spans="1:35" s="22" customFormat="1" ht="15.75" customHeight="1">
      <c r="A76" s="761"/>
      <c r="B76" s="812" t="s">
        <v>125</v>
      </c>
      <c r="C76" s="800"/>
      <c r="D76" s="800"/>
      <c r="E76" s="800"/>
      <c r="F76" s="800"/>
      <c r="G76" s="800"/>
      <c r="H76" s="800"/>
      <c r="I76" s="800"/>
      <c r="J76" s="800"/>
      <c r="K76" s="800"/>
      <c r="L76" s="800"/>
      <c r="M76" s="800"/>
      <c r="N76" s="800"/>
      <c r="O76" s="381"/>
      <c r="P76" s="382"/>
      <c r="Q76" s="382"/>
      <c r="R76" s="427"/>
      <c r="S76" s="348">
        <v>63</v>
      </c>
      <c r="T76" s="401">
        <v>21</v>
      </c>
      <c r="U76" s="469">
        <v>42</v>
      </c>
      <c r="V76" s="351"/>
      <c r="W76" s="390">
        <v>42</v>
      </c>
      <c r="X76" s="390"/>
      <c r="Y76" s="390"/>
      <c r="Z76" s="401"/>
      <c r="AA76" s="544"/>
      <c r="AB76" s="643"/>
      <c r="AC76" s="674"/>
      <c r="AD76" s="731">
        <v>2</v>
      </c>
      <c r="AE76" s="555"/>
      <c r="AF76" s="599"/>
      <c r="AG76" s="594"/>
      <c r="AH76" s="564"/>
      <c r="AI76" s="26"/>
    </row>
    <row r="77" spans="1:40" s="22" customFormat="1" ht="15.75" customHeight="1">
      <c r="A77" s="765"/>
      <c r="B77" s="800" t="s">
        <v>289</v>
      </c>
      <c r="C77" s="800"/>
      <c r="D77" s="800"/>
      <c r="E77" s="800"/>
      <c r="F77" s="800"/>
      <c r="G77" s="800"/>
      <c r="H77" s="800"/>
      <c r="I77" s="800"/>
      <c r="J77" s="800"/>
      <c r="K77" s="800"/>
      <c r="L77" s="800"/>
      <c r="M77" s="800"/>
      <c r="N77" s="800"/>
      <c r="O77" s="381"/>
      <c r="P77" s="382"/>
      <c r="Q77" s="382"/>
      <c r="R77" s="427"/>
      <c r="S77" s="371">
        <v>48</v>
      </c>
      <c r="T77" s="388">
        <v>16</v>
      </c>
      <c r="U77" s="415">
        <v>32</v>
      </c>
      <c r="V77" s="225"/>
      <c r="W77" s="343">
        <v>32</v>
      </c>
      <c r="X77" s="343"/>
      <c r="Y77" s="390"/>
      <c r="Z77" s="401"/>
      <c r="AA77" s="525"/>
      <c r="AB77" s="644"/>
      <c r="AC77" s="675"/>
      <c r="AD77" s="595"/>
      <c r="AE77" s="717">
        <v>2</v>
      </c>
      <c r="AF77" s="718"/>
      <c r="AG77" s="560"/>
      <c r="AH77" s="729"/>
      <c r="AI77" s="26"/>
      <c r="AN77" s="27"/>
    </row>
    <row r="78" spans="1:35" s="22" customFormat="1" ht="15.75" customHeight="1">
      <c r="A78" s="761"/>
      <c r="B78" s="800" t="s">
        <v>195</v>
      </c>
      <c r="C78" s="800"/>
      <c r="D78" s="800"/>
      <c r="E78" s="800"/>
      <c r="F78" s="800"/>
      <c r="G78" s="800"/>
      <c r="H78" s="800"/>
      <c r="I78" s="800"/>
      <c r="J78" s="800"/>
      <c r="K78" s="800"/>
      <c r="L78" s="800"/>
      <c r="M78" s="800"/>
      <c r="N78" s="800"/>
      <c r="O78" s="381"/>
      <c r="P78" s="382"/>
      <c r="Q78" s="382"/>
      <c r="R78" s="427"/>
      <c r="S78" s="371">
        <v>57</v>
      </c>
      <c r="T78" s="362">
        <v>19</v>
      </c>
      <c r="U78" s="415">
        <v>38</v>
      </c>
      <c r="V78" s="225"/>
      <c r="W78" s="343">
        <v>38</v>
      </c>
      <c r="X78" s="343"/>
      <c r="Y78" s="390"/>
      <c r="Z78" s="401"/>
      <c r="AA78" s="525"/>
      <c r="AB78" s="644"/>
      <c r="AC78" s="675"/>
      <c r="AD78" s="595"/>
      <c r="AE78" s="717"/>
      <c r="AF78" s="579">
        <v>2</v>
      </c>
      <c r="AG78" s="560"/>
      <c r="AH78" s="729"/>
      <c r="AI78" s="26"/>
    </row>
    <row r="79" spans="1:35" s="22" customFormat="1" ht="15.75" customHeight="1">
      <c r="A79" s="762"/>
      <c r="B79" s="801" t="s">
        <v>164</v>
      </c>
      <c r="C79" s="801"/>
      <c r="D79" s="801"/>
      <c r="E79" s="801"/>
      <c r="F79" s="801"/>
      <c r="G79" s="801"/>
      <c r="H79" s="801"/>
      <c r="I79" s="801"/>
      <c r="J79" s="801"/>
      <c r="K79" s="801"/>
      <c r="L79" s="801"/>
      <c r="M79" s="801"/>
      <c r="N79" s="801"/>
      <c r="O79" s="460"/>
      <c r="P79" s="395"/>
      <c r="Q79" s="395"/>
      <c r="R79" s="443"/>
      <c r="S79" s="371">
        <v>63</v>
      </c>
      <c r="T79" s="392">
        <v>21</v>
      </c>
      <c r="U79" s="227">
        <v>42</v>
      </c>
      <c r="V79" s="224"/>
      <c r="W79" s="344">
        <v>42</v>
      </c>
      <c r="X79" s="344"/>
      <c r="Y79" s="402"/>
      <c r="Z79" s="403"/>
      <c r="AA79" s="522"/>
      <c r="AB79" s="645"/>
      <c r="AC79" s="676"/>
      <c r="AD79" s="627"/>
      <c r="AE79" s="568"/>
      <c r="AF79" s="724"/>
      <c r="AG79" s="597">
        <v>1</v>
      </c>
      <c r="AH79" s="591">
        <v>2</v>
      </c>
      <c r="AI79" s="686"/>
    </row>
    <row r="80" spans="1:35" s="124" customFormat="1" ht="15.75" customHeight="1">
      <c r="A80" s="766"/>
      <c r="B80" s="809" t="s">
        <v>288</v>
      </c>
      <c r="C80" s="810"/>
      <c r="D80" s="810"/>
      <c r="E80" s="810"/>
      <c r="F80" s="810"/>
      <c r="G80" s="810"/>
      <c r="H80" s="810"/>
      <c r="I80" s="810"/>
      <c r="J80" s="810"/>
      <c r="K80" s="810"/>
      <c r="L80" s="810"/>
      <c r="M80" s="810"/>
      <c r="N80" s="811"/>
      <c r="O80" s="470">
        <v>4</v>
      </c>
      <c r="P80" s="471">
        <v>7</v>
      </c>
      <c r="Q80" s="471">
        <v>1</v>
      </c>
      <c r="R80" s="472">
        <v>1</v>
      </c>
      <c r="S80" s="256">
        <f>T80+U80</f>
        <v>37</v>
      </c>
      <c r="T80" s="257">
        <v>12</v>
      </c>
      <c r="U80" s="473">
        <v>25</v>
      </c>
      <c r="V80" s="474"/>
      <c r="W80" s="475"/>
      <c r="X80" s="475"/>
      <c r="Y80" s="475">
        <v>25</v>
      </c>
      <c r="Z80" s="476"/>
      <c r="AA80" s="626"/>
      <c r="AB80" s="646"/>
      <c r="AC80" s="619"/>
      <c r="AD80" s="624">
        <f>AD75+AD71+AD68</f>
        <v>4</v>
      </c>
      <c r="AE80" s="656" t="e">
        <f>AE75+AE71+AE68</f>
        <v>#VALUE!</v>
      </c>
      <c r="AF80" s="678">
        <v>6</v>
      </c>
      <c r="AG80" s="623">
        <v>6</v>
      </c>
      <c r="AH80" s="624">
        <v>10</v>
      </c>
      <c r="AI80" s="686"/>
    </row>
    <row r="81" spans="1:35" s="29" customFormat="1" ht="16.5" customHeight="1">
      <c r="A81" s="767"/>
      <c r="B81" s="805" t="s">
        <v>186</v>
      </c>
      <c r="C81" s="806"/>
      <c r="D81" s="806"/>
      <c r="E81" s="806"/>
      <c r="F81" s="806"/>
      <c r="G81" s="806"/>
      <c r="H81" s="806"/>
      <c r="I81" s="806"/>
      <c r="J81" s="806"/>
      <c r="K81" s="806"/>
      <c r="L81" s="806"/>
      <c r="M81" s="806"/>
      <c r="N81" s="806"/>
      <c r="O81" s="477">
        <f>O80+O67+O51</f>
        <v>24</v>
      </c>
      <c r="P81" s="478" t="e">
        <f>P80+P67+P51</f>
        <v>#VALUE!</v>
      </c>
      <c r="Q81" s="478">
        <f>Q80+Q67+Q51</f>
        <v>27</v>
      </c>
      <c r="R81" s="479">
        <f>R80+R67+R51</f>
        <v>1</v>
      </c>
      <c r="S81" s="480">
        <f>T81+U81</f>
        <v>5454</v>
      </c>
      <c r="T81" s="481">
        <f>U81/2</f>
        <v>1818</v>
      </c>
      <c r="U81" s="482">
        <f aca="true" t="shared" si="3" ref="U81:Z81">U80+U75+U71+U68+U63+U57+U53+U46+U42+U36</f>
        <v>3636</v>
      </c>
      <c r="V81" s="483">
        <f t="shared" si="3"/>
        <v>656</v>
      </c>
      <c r="W81" s="483">
        <f t="shared" si="3"/>
        <v>674</v>
      </c>
      <c r="X81" s="483">
        <f t="shared" si="3"/>
        <v>2009</v>
      </c>
      <c r="Y81" s="483">
        <f t="shared" si="3"/>
        <v>282</v>
      </c>
      <c r="Z81" s="483">
        <f t="shared" si="3"/>
        <v>15</v>
      </c>
      <c r="AA81" s="528"/>
      <c r="AB81" s="647"/>
      <c r="AC81" s="528"/>
      <c r="AD81" s="614"/>
      <c r="AE81" s="657"/>
      <c r="AF81" s="647"/>
      <c r="AG81" s="528"/>
      <c r="AH81" s="614"/>
      <c r="AI81" s="26"/>
    </row>
    <row r="82" spans="1:35" s="29" customFormat="1" ht="15.75" customHeight="1">
      <c r="A82" s="768"/>
      <c r="B82" s="807" t="s">
        <v>187</v>
      </c>
      <c r="C82" s="808"/>
      <c r="D82" s="808"/>
      <c r="E82" s="808"/>
      <c r="F82" s="808"/>
      <c r="G82" s="808"/>
      <c r="H82" s="808"/>
      <c r="I82" s="808"/>
      <c r="J82" s="808"/>
      <c r="K82" s="808"/>
      <c r="L82" s="808"/>
      <c r="M82" s="808"/>
      <c r="N82" s="808"/>
      <c r="O82" s="484"/>
      <c r="P82" s="485"/>
      <c r="Q82" s="485"/>
      <c r="R82" s="486"/>
      <c r="S82" s="487"/>
      <c r="T82" s="488"/>
      <c r="U82" s="352"/>
      <c r="V82" s="484"/>
      <c r="W82" s="485"/>
      <c r="X82" s="485"/>
      <c r="Y82" s="485"/>
      <c r="Z82" s="486"/>
      <c r="AA82" s="620">
        <v>36</v>
      </c>
      <c r="AB82" s="625">
        <v>36</v>
      </c>
      <c r="AC82" s="620">
        <v>36</v>
      </c>
      <c r="AD82" s="622">
        <v>36</v>
      </c>
      <c r="AE82" s="658">
        <v>36</v>
      </c>
      <c r="AF82" s="625">
        <v>36</v>
      </c>
      <c r="AG82" s="620">
        <v>36</v>
      </c>
      <c r="AH82" s="622">
        <v>36</v>
      </c>
      <c r="AI82" s="26"/>
    </row>
    <row r="83" spans="1:35" s="7" customFormat="1" ht="14.25" customHeight="1">
      <c r="A83" s="769" t="s">
        <v>76</v>
      </c>
      <c r="B83" s="802" t="s">
        <v>75</v>
      </c>
      <c r="C83" s="803"/>
      <c r="D83" s="803"/>
      <c r="E83" s="803"/>
      <c r="F83" s="803"/>
      <c r="G83" s="803"/>
      <c r="H83" s="803"/>
      <c r="I83" s="803"/>
      <c r="J83" s="803"/>
      <c r="K83" s="803"/>
      <c r="L83" s="803"/>
      <c r="M83" s="803"/>
      <c r="N83" s="804"/>
      <c r="O83" s="92"/>
      <c r="P83" s="102"/>
      <c r="Q83" s="102"/>
      <c r="R83" s="94"/>
      <c r="S83" s="238" t="s">
        <v>94</v>
      </c>
      <c r="T83" s="87"/>
      <c r="U83" s="347">
        <f>U80+U75+U71+U68+U63+U57+U53+U46+U42+U36</f>
        <v>3636</v>
      </c>
      <c r="V83" s="92"/>
      <c r="W83" s="93"/>
      <c r="X83" s="93"/>
      <c r="Y83" s="102"/>
      <c r="Z83" s="94"/>
      <c r="AA83" s="238"/>
      <c r="AB83" s="551"/>
      <c r="AC83" s="529"/>
      <c r="AD83" s="524" t="s">
        <v>94</v>
      </c>
      <c r="AE83" s="238"/>
      <c r="AF83" s="551"/>
      <c r="AG83" s="537"/>
      <c r="AH83" s="524"/>
      <c r="AI83" s="26"/>
    </row>
    <row r="84" spans="1:35" ht="14.25" customHeight="1">
      <c r="A84" s="770" t="s">
        <v>77</v>
      </c>
      <c r="B84" s="783" t="s">
        <v>95</v>
      </c>
      <c r="C84" s="783"/>
      <c r="D84" s="783"/>
      <c r="E84" s="783"/>
      <c r="F84" s="783"/>
      <c r="G84" s="783"/>
      <c r="H84" s="783"/>
      <c r="I84" s="783"/>
      <c r="J84" s="783"/>
      <c r="K84" s="783"/>
      <c r="L84" s="783"/>
      <c r="M84" s="783"/>
      <c r="N84" s="783"/>
      <c r="O84" s="95"/>
      <c r="P84" s="100"/>
      <c r="Q84" s="100"/>
      <c r="R84" s="97"/>
      <c r="S84" s="217" t="s">
        <v>93</v>
      </c>
      <c r="T84" s="71"/>
      <c r="U84" s="219">
        <v>252</v>
      </c>
      <c r="V84" s="129"/>
      <c r="W84" s="132"/>
      <c r="X84" s="132"/>
      <c r="Y84" s="132"/>
      <c r="Z84" s="133"/>
      <c r="AA84" s="217"/>
      <c r="AB84" s="535"/>
      <c r="AC84" s="504"/>
      <c r="AD84" s="503"/>
      <c r="AE84" s="217" t="s">
        <v>90</v>
      </c>
      <c r="AF84" s="535"/>
      <c r="AG84" s="219" t="s">
        <v>92</v>
      </c>
      <c r="AH84" s="503"/>
      <c r="AI84" s="26"/>
    </row>
    <row r="85" spans="1:35" s="7" customFormat="1" ht="14.25" customHeight="1">
      <c r="A85" s="748" t="s">
        <v>78</v>
      </c>
      <c r="B85" s="784" t="s">
        <v>96</v>
      </c>
      <c r="C85" s="785"/>
      <c r="D85" s="785"/>
      <c r="E85" s="785"/>
      <c r="F85" s="785"/>
      <c r="G85" s="785"/>
      <c r="H85" s="785"/>
      <c r="I85" s="785"/>
      <c r="J85" s="785"/>
      <c r="K85" s="785"/>
      <c r="L85" s="785"/>
      <c r="M85" s="785"/>
      <c r="N85" s="786"/>
      <c r="O85" s="95"/>
      <c r="P85" s="100"/>
      <c r="Q85" s="100"/>
      <c r="R85" s="97"/>
      <c r="S85" s="217" t="s">
        <v>90</v>
      </c>
      <c r="T85" s="71"/>
      <c r="U85" s="219">
        <v>108</v>
      </c>
      <c r="V85" s="95"/>
      <c r="W85" s="96"/>
      <c r="X85" s="96"/>
      <c r="Y85" s="100"/>
      <c r="Z85" s="97"/>
      <c r="AA85" s="217"/>
      <c r="AB85" s="535"/>
      <c r="AC85" s="504"/>
      <c r="AD85" s="503"/>
      <c r="AE85" s="217" t="s">
        <v>90</v>
      </c>
      <c r="AF85" s="535"/>
      <c r="AG85" s="219"/>
      <c r="AH85" s="503"/>
      <c r="AI85" s="26"/>
    </row>
    <row r="86" spans="1:35" s="7" customFormat="1" ht="14.25" customHeight="1">
      <c r="A86" s="748" t="s">
        <v>79</v>
      </c>
      <c r="B86" s="784" t="s">
        <v>97</v>
      </c>
      <c r="C86" s="785"/>
      <c r="D86" s="785"/>
      <c r="E86" s="785"/>
      <c r="F86" s="785"/>
      <c r="G86" s="785"/>
      <c r="H86" s="785"/>
      <c r="I86" s="785"/>
      <c r="J86" s="785"/>
      <c r="K86" s="785"/>
      <c r="L86" s="785"/>
      <c r="M86" s="785"/>
      <c r="N86" s="786"/>
      <c r="O86" s="95"/>
      <c r="P86" s="100"/>
      <c r="Q86" s="100"/>
      <c r="R86" s="97"/>
      <c r="S86" s="217" t="s">
        <v>92</v>
      </c>
      <c r="T86" s="71"/>
      <c r="U86" s="219">
        <v>144</v>
      </c>
      <c r="V86" s="95"/>
      <c r="W86" s="96"/>
      <c r="X86" s="96"/>
      <c r="Y86" s="100"/>
      <c r="Z86" s="97"/>
      <c r="AA86" s="217"/>
      <c r="AB86" s="535"/>
      <c r="AC86" s="504"/>
      <c r="AD86" s="503"/>
      <c r="AE86" s="217"/>
      <c r="AF86" s="535"/>
      <c r="AG86" s="219" t="s">
        <v>92</v>
      </c>
      <c r="AH86" s="503"/>
      <c r="AI86" s="26"/>
    </row>
    <row r="87" spans="1:35" s="7" customFormat="1" ht="14.25" customHeight="1">
      <c r="A87" s="743" t="s">
        <v>80</v>
      </c>
      <c r="B87" s="782" t="s">
        <v>98</v>
      </c>
      <c r="C87" s="783"/>
      <c r="D87" s="783"/>
      <c r="E87" s="783"/>
      <c r="F87" s="783"/>
      <c r="G87" s="783"/>
      <c r="H87" s="783"/>
      <c r="I87" s="783"/>
      <c r="J87" s="783"/>
      <c r="K87" s="783"/>
      <c r="L87" s="783"/>
      <c r="M87" s="783"/>
      <c r="N87" s="783"/>
      <c r="O87" s="95"/>
      <c r="P87" s="100"/>
      <c r="Q87" s="100"/>
      <c r="R87" s="97"/>
      <c r="S87" s="218" t="s">
        <v>90</v>
      </c>
      <c r="T87" s="72"/>
      <c r="U87" s="235">
        <v>108</v>
      </c>
      <c r="V87" s="95"/>
      <c r="W87" s="96"/>
      <c r="X87" s="96" t="s">
        <v>122</v>
      </c>
      <c r="Y87" s="100"/>
      <c r="Z87" s="97"/>
      <c r="AA87" s="217"/>
      <c r="AB87" s="535"/>
      <c r="AC87" s="504"/>
      <c r="AD87" s="503"/>
      <c r="AE87" s="217"/>
      <c r="AF87" s="535"/>
      <c r="AG87" s="219"/>
      <c r="AH87" s="503" t="s">
        <v>90</v>
      </c>
      <c r="AI87" s="26"/>
    </row>
    <row r="88" spans="1:35" s="7" customFormat="1" ht="14.25" customHeight="1">
      <c r="A88" s="748" t="s">
        <v>81</v>
      </c>
      <c r="B88" s="784" t="s">
        <v>99</v>
      </c>
      <c r="C88" s="785"/>
      <c r="D88" s="785"/>
      <c r="E88" s="785"/>
      <c r="F88" s="785"/>
      <c r="G88" s="785"/>
      <c r="H88" s="785"/>
      <c r="I88" s="785"/>
      <c r="J88" s="785"/>
      <c r="K88" s="785"/>
      <c r="L88" s="785"/>
      <c r="M88" s="785"/>
      <c r="N88" s="786"/>
      <c r="O88" s="95"/>
      <c r="P88" s="100"/>
      <c r="Q88" s="100"/>
      <c r="R88" s="97"/>
      <c r="S88" s="217" t="s">
        <v>91</v>
      </c>
      <c r="T88" s="71"/>
      <c r="U88" s="58"/>
      <c r="V88" s="95"/>
      <c r="W88" s="96"/>
      <c r="X88" s="96"/>
      <c r="Y88" s="100"/>
      <c r="Z88" s="97"/>
      <c r="AA88" s="217" t="s">
        <v>87</v>
      </c>
      <c r="AB88" s="535" t="s">
        <v>94</v>
      </c>
      <c r="AC88" s="504" t="s">
        <v>87</v>
      </c>
      <c r="AD88" s="503" t="s">
        <v>94</v>
      </c>
      <c r="AE88" s="217" t="s">
        <v>87</v>
      </c>
      <c r="AF88" s="535" t="s">
        <v>94</v>
      </c>
      <c r="AG88" s="219" t="s">
        <v>87</v>
      </c>
      <c r="AH88" s="503" t="s">
        <v>87</v>
      </c>
      <c r="AI88" s="26"/>
    </row>
    <row r="89" spans="1:35" s="7" customFormat="1" ht="14.25" customHeight="1">
      <c r="A89" s="748" t="s">
        <v>82</v>
      </c>
      <c r="B89" s="783" t="s">
        <v>89</v>
      </c>
      <c r="C89" s="783"/>
      <c r="D89" s="783"/>
      <c r="E89" s="783"/>
      <c r="F89" s="783"/>
      <c r="G89" s="783"/>
      <c r="H89" s="783"/>
      <c r="I89" s="783"/>
      <c r="J89" s="783"/>
      <c r="K89" s="783"/>
      <c r="L89" s="783"/>
      <c r="M89" s="783"/>
      <c r="N89" s="783"/>
      <c r="O89" s="95"/>
      <c r="P89" s="100"/>
      <c r="Q89" s="100"/>
      <c r="R89" s="97"/>
      <c r="S89" s="217" t="s">
        <v>90</v>
      </c>
      <c r="T89" s="71"/>
      <c r="U89" s="58"/>
      <c r="V89" s="95"/>
      <c r="W89" s="96"/>
      <c r="X89" s="96"/>
      <c r="Y89" s="100"/>
      <c r="Z89" s="97"/>
      <c r="AA89" s="217"/>
      <c r="AB89" s="535"/>
      <c r="AC89" s="504"/>
      <c r="AD89" s="503"/>
      <c r="AE89" s="217"/>
      <c r="AF89" s="535"/>
      <c r="AG89" s="219"/>
      <c r="AH89" s="503" t="s">
        <v>90</v>
      </c>
      <c r="AI89" s="26"/>
    </row>
    <row r="90" spans="1:35" s="7" customFormat="1" ht="14.25" customHeight="1">
      <c r="A90" s="748" t="s">
        <v>83</v>
      </c>
      <c r="B90" s="784" t="s">
        <v>88</v>
      </c>
      <c r="C90" s="785"/>
      <c r="D90" s="785"/>
      <c r="E90" s="785"/>
      <c r="F90" s="785"/>
      <c r="G90" s="785"/>
      <c r="H90" s="785"/>
      <c r="I90" s="785"/>
      <c r="J90" s="785"/>
      <c r="K90" s="785"/>
      <c r="L90" s="785"/>
      <c r="M90" s="785"/>
      <c r="N90" s="786"/>
      <c r="O90" s="95"/>
      <c r="P90" s="100"/>
      <c r="Q90" s="100"/>
      <c r="R90" s="97"/>
      <c r="S90" s="217" t="s">
        <v>87</v>
      </c>
      <c r="T90" s="71"/>
      <c r="U90" s="58"/>
      <c r="V90" s="95"/>
      <c r="W90" s="96"/>
      <c r="X90" s="96"/>
      <c r="Y90" s="100"/>
      <c r="Z90" s="97"/>
      <c r="AA90" s="217"/>
      <c r="AB90" s="535"/>
      <c r="AC90" s="504"/>
      <c r="AD90" s="503"/>
      <c r="AE90" s="217"/>
      <c r="AF90" s="535"/>
      <c r="AG90" s="219"/>
      <c r="AH90" s="503" t="s">
        <v>87</v>
      </c>
      <c r="AI90" s="26"/>
    </row>
    <row r="91" spans="1:35" ht="32.25" customHeight="1">
      <c r="A91" s="770" t="s">
        <v>84</v>
      </c>
      <c r="B91" s="782" t="s">
        <v>303</v>
      </c>
      <c r="C91" s="783"/>
      <c r="D91" s="783"/>
      <c r="E91" s="783"/>
      <c r="F91" s="783"/>
      <c r="G91" s="783"/>
      <c r="H91" s="783"/>
      <c r="I91" s="783"/>
      <c r="J91" s="783"/>
      <c r="K91" s="783"/>
      <c r="L91" s="783"/>
      <c r="M91" s="783"/>
      <c r="N91" s="905"/>
      <c r="O91" s="95"/>
      <c r="P91" s="100"/>
      <c r="Q91" s="100"/>
      <c r="R91" s="97"/>
      <c r="S91" s="217" t="s">
        <v>87</v>
      </c>
      <c r="T91" s="71"/>
      <c r="U91" s="58"/>
      <c r="V91" s="95"/>
      <c r="W91" s="96"/>
      <c r="X91" s="96"/>
      <c r="Y91" s="100"/>
      <c r="Z91" s="97"/>
      <c r="AA91" s="217"/>
      <c r="AB91" s="535"/>
      <c r="AC91" s="504"/>
      <c r="AD91" s="503"/>
      <c r="AE91" s="217"/>
      <c r="AF91" s="535"/>
      <c r="AG91" s="219"/>
      <c r="AH91" s="503" t="s">
        <v>87</v>
      </c>
      <c r="AI91" s="26"/>
    </row>
    <row r="92" spans="1:35" s="7" customFormat="1" ht="14.25" customHeight="1">
      <c r="A92" s="751" t="s">
        <v>85</v>
      </c>
      <c r="B92" s="904" t="s">
        <v>86</v>
      </c>
      <c r="C92" s="904"/>
      <c r="D92" s="904"/>
      <c r="E92" s="904"/>
      <c r="F92" s="904"/>
      <c r="G92" s="904"/>
      <c r="H92" s="904"/>
      <c r="I92" s="904"/>
      <c r="J92" s="904"/>
      <c r="K92" s="904"/>
      <c r="L92" s="904"/>
      <c r="M92" s="904"/>
      <c r="N92" s="904"/>
      <c r="O92" s="98"/>
      <c r="P92" s="101"/>
      <c r="Q92" s="101"/>
      <c r="R92" s="99"/>
      <c r="S92" s="218" t="s">
        <v>87</v>
      </c>
      <c r="T92" s="72"/>
      <c r="U92" s="59"/>
      <c r="V92" s="65"/>
      <c r="W92" s="135"/>
      <c r="X92" s="135"/>
      <c r="Y92" s="63"/>
      <c r="Z92" s="136"/>
      <c r="AA92" s="543"/>
      <c r="AB92" s="533"/>
      <c r="AC92" s="536"/>
      <c r="AD92" s="532"/>
      <c r="AE92" s="543"/>
      <c r="AF92" s="533"/>
      <c r="AG92" s="542"/>
      <c r="AH92" s="532" t="s">
        <v>87</v>
      </c>
      <c r="AI92" s="26"/>
    </row>
    <row r="93" spans="1:35" ht="15" customHeight="1">
      <c r="A93" s="912" t="s">
        <v>165</v>
      </c>
      <c r="B93" s="913"/>
      <c r="C93" s="913"/>
      <c r="D93" s="913"/>
      <c r="E93" s="913"/>
      <c r="F93" s="913"/>
      <c r="G93" s="913"/>
      <c r="H93" s="913"/>
      <c r="I93" s="913"/>
      <c r="J93" s="913"/>
      <c r="K93" s="913"/>
      <c r="L93" s="913"/>
      <c r="M93" s="913"/>
      <c r="N93" s="914"/>
      <c r="O93" s="925" t="s">
        <v>21</v>
      </c>
      <c r="P93" s="909" t="s">
        <v>115</v>
      </c>
      <c r="Q93" s="910"/>
      <c r="R93" s="910"/>
      <c r="S93" s="910"/>
      <c r="T93" s="910"/>
      <c r="U93" s="910"/>
      <c r="V93" s="910"/>
      <c r="W93" s="910"/>
      <c r="X93" s="910"/>
      <c r="Y93" s="910"/>
      <c r="Z93" s="911"/>
      <c r="AA93" s="540">
        <v>16</v>
      </c>
      <c r="AB93" s="617">
        <v>15</v>
      </c>
      <c r="AC93" s="691">
        <v>13</v>
      </c>
      <c r="AD93" s="539">
        <v>14</v>
      </c>
      <c r="AE93" s="691">
        <v>12</v>
      </c>
      <c r="AF93" s="538">
        <v>13</v>
      </c>
      <c r="AG93" s="691">
        <v>9</v>
      </c>
      <c r="AH93" s="539">
        <v>9</v>
      </c>
      <c r="AI93" s="26"/>
    </row>
    <row r="94" spans="1:35" ht="15" customHeight="1">
      <c r="A94" s="906" t="s">
        <v>89</v>
      </c>
      <c r="B94" s="907"/>
      <c r="C94" s="907"/>
      <c r="D94" s="907"/>
      <c r="E94" s="907"/>
      <c r="F94" s="907"/>
      <c r="G94" s="907"/>
      <c r="H94" s="907"/>
      <c r="I94" s="907"/>
      <c r="J94" s="907"/>
      <c r="K94" s="907"/>
      <c r="L94" s="907"/>
      <c r="M94" s="907"/>
      <c r="N94" s="908"/>
      <c r="O94" s="926"/>
      <c r="P94" s="898" t="s">
        <v>116</v>
      </c>
      <c r="Q94" s="899"/>
      <c r="R94" s="899"/>
      <c r="S94" s="899"/>
      <c r="T94" s="899"/>
      <c r="U94" s="899"/>
      <c r="V94" s="899"/>
      <c r="W94" s="899"/>
      <c r="X94" s="899"/>
      <c r="Y94" s="899"/>
      <c r="Z94" s="900"/>
      <c r="AA94" s="618"/>
      <c r="AB94" s="621"/>
      <c r="AC94" s="381"/>
      <c r="AD94" s="520" t="s">
        <v>94</v>
      </c>
      <c r="AE94" s="225"/>
      <c r="AF94" s="546"/>
      <c r="AG94" s="225"/>
      <c r="AH94" s="547"/>
      <c r="AI94" s="26"/>
    </row>
    <row r="95" spans="1:35" ht="15" customHeight="1">
      <c r="A95" s="906" t="s">
        <v>117</v>
      </c>
      <c r="B95" s="907"/>
      <c r="C95" s="907"/>
      <c r="D95" s="907"/>
      <c r="E95" s="907"/>
      <c r="F95" s="907"/>
      <c r="G95" s="907"/>
      <c r="H95" s="907"/>
      <c r="I95" s="907"/>
      <c r="J95" s="907"/>
      <c r="K95" s="907"/>
      <c r="L95" s="907"/>
      <c r="M95" s="907"/>
      <c r="N95" s="908"/>
      <c r="O95" s="926"/>
      <c r="P95" s="888" t="s">
        <v>130</v>
      </c>
      <c r="Q95" s="889"/>
      <c r="R95" s="889"/>
      <c r="S95" s="889"/>
      <c r="T95" s="889"/>
      <c r="U95" s="889"/>
      <c r="V95" s="889"/>
      <c r="W95" s="889"/>
      <c r="X95" s="889"/>
      <c r="Y95" s="889"/>
      <c r="Z95" s="890"/>
      <c r="AA95" s="616"/>
      <c r="AB95" s="72"/>
      <c r="AC95" s="692"/>
      <c r="AD95" s="527"/>
      <c r="AE95" s="504" t="s">
        <v>90</v>
      </c>
      <c r="AF95" s="526"/>
      <c r="AG95" s="504" t="s">
        <v>92</v>
      </c>
      <c r="AH95" s="527"/>
      <c r="AI95" s="26"/>
    </row>
    <row r="96" spans="1:35" ht="15" customHeight="1">
      <c r="A96" s="906" t="s">
        <v>121</v>
      </c>
      <c r="B96" s="907"/>
      <c r="C96" s="907"/>
      <c r="D96" s="907"/>
      <c r="E96" s="907"/>
      <c r="F96" s="907"/>
      <c r="G96" s="907"/>
      <c r="H96" s="907"/>
      <c r="I96" s="907"/>
      <c r="J96" s="907"/>
      <c r="K96" s="907"/>
      <c r="L96" s="907"/>
      <c r="M96" s="907"/>
      <c r="N96" s="908"/>
      <c r="O96" s="926"/>
      <c r="P96" s="898" t="s">
        <v>131</v>
      </c>
      <c r="Q96" s="899"/>
      <c r="R96" s="899"/>
      <c r="S96" s="899"/>
      <c r="T96" s="899"/>
      <c r="U96" s="899"/>
      <c r="V96" s="899"/>
      <c r="W96" s="899"/>
      <c r="X96" s="899"/>
      <c r="Y96" s="899"/>
      <c r="Z96" s="900"/>
      <c r="AA96" s="58"/>
      <c r="AB96" s="71"/>
      <c r="AC96" s="693"/>
      <c r="AD96" s="520"/>
      <c r="AE96" s="504"/>
      <c r="AF96" s="519"/>
      <c r="AG96" s="504" t="s">
        <v>92</v>
      </c>
      <c r="AH96" s="520"/>
      <c r="AI96" s="26"/>
    </row>
    <row r="97" spans="1:35" ht="15" customHeight="1">
      <c r="A97" s="898" t="s">
        <v>118</v>
      </c>
      <c r="B97" s="899"/>
      <c r="C97" s="899"/>
      <c r="D97" s="899"/>
      <c r="E97" s="899"/>
      <c r="F97" s="899"/>
      <c r="G97" s="899"/>
      <c r="H97" s="899"/>
      <c r="I97" s="899"/>
      <c r="J97" s="899"/>
      <c r="K97" s="899"/>
      <c r="L97" s="899"/>
      <c r="M97" s="899"/>
      <c r="N97" s="900"/>
      <c r="O97" s="926"/>
      <c r="P97" s="888" t="s">
        <v>128</v>
      </c>
      <c r="Q97" s="889"/>
      <c r="R97" s="889"/>
      <c r="S97" s="889"/>
      <c r="T97" s="889"/>
      <c r="U97" s="889"/>
      <c r="V97" s="889"/>
      <c r="W97" s="889"/>
      <c r="X97" s="889"/>
      <c r="Y97" s="889"/>
      <c r="Z97" s="890"/>
      <c r="AA97" s="58"/>
      <c r="AB97" s="71"/>
      <c r="AC97" s="693"/>
      <c r="AD97" s="520"/>
      <c r="AE97" s="504"/>
      <c r="AF97" s="519"/>
      <c r="AG97" s="504"/>
      <c r="AH97" s="520" t="s">
        <v>157</v>
      </c>
      <c r="AI97" s="26"/>
    </row>
    <row r="98" spans="1:35" ht="15" customHeight="1">
      <c r="A98" s="771"/>
      <c r="B98" s="928" t="s">
        <v>346</v>
      </c>
      <c r="C98" s="899"/>
      <c r="D98" s="899"/>
      <c r="E98" s="899"/>
      <c r="F98" s="899"/>
      <c r="G98" s="899"/>
      <c r="H98" s="899"/>
      <c r="I98" s="899"/>
      <c r="J98" s="899"/>
      <c r="K98" s="899"/>
      <c r="L98" s="899"/>
      <c r="M98" s="899"/>
      <c r="N98" s="900"/>
      <c r="O98" s="926"/>
      <c r="P98" s="898" t="s">
        <v>22</v>
      </c>
      <c r="Q98" s="899"/>
      <c r="R98" s="899"/>
      <c r="S98" s="899"/>
      <c r="T98" s="899"/>
      <c r="U98" s="899"/>
      <c r="V98" s="899"/>
      <c r="W98" s="899"/>
      <c r="X98" s="899"/>
      <c r="Y98" s="899"/>
      <c r="Z98" s="900"/>
      <c r="AA98" s="219">
        <v>2</v>
      </c>
      <c r="AB98" s="535">
        <v>4</v>
      </c>
      <c r="AC98" s="504">
        <v>2</v>
      </c>
      <c r="AD98" s="520">
        <v>4</v>
      </c>
      <c r="AE98" s="504">
        <v>2</v>
      </c>
      <c r="AF98" s="519">
        <v>4</v>
      </c>
      <c r="AG98" s="504">
        <v>2</v>
      </c>
      <c r="AH98" s="520">
        <v>2</v>
      </c>
      <c r="AI98" s="26">
        <f>SUM(AA98:AH98)</f>
        <v>22</v>
      </c>
    </row>
    <row r="99" spans="1:35" ht="15" customHeight="1">
      <c r="A99" s="772"/>
      <c r="B99" s="928" t="s">
        <v>120</v>
      </c>
      <c r="C99" s="899"/>
      <c r="D99" s="899"/>
      <c r="E99" s="899"/>
      <c r="F99" s="899"/>
      <c r="G99" s="899"/>
      <c r="H99" s="899"/>
      <c r="I99" s="899"/>
      <c r="J99" s="899"/>
      <c r="K99" s="899"/>
      <c r="L99" s="899"/>
      <c r="M99" s="899"/>
      <c r="N99" s="900"/>
      <c r="O99" s="926"/>
      <c r="P99" s="898" t="s">
        <v>129</v>
      </c>
      <c r="Q99" s="899"/>
      <c r="R99" s="899"/>
      <c r="S99" s="899"/>
      <c r="T99" s="899"/>
      <c r="U99" s="899"/>
      <c r="V99" s="899"/>
      <c r="W99" s="899"/>
      <c r="X99" s="899"/>
      <c r="Y99" s="899"/>
      <c r="Z99" s="900"/>
      <c r="AA99" s="219">
        <v>5</v>
      </c>
      <c r="AB99" s="535">
        <v>6</v>
      </c>
      <c r="AC99" s="504">
        <v>3</v>
      </c>
      <c r="AD99" s="520">
        <v>5</v>
      </c>
      <c r="AE99" s="504">
        <v>4</v>
      </c>
      <c r="AF99" s="519">
        <v>7</v>
      </c>
      <c r="AG99" s="504">
        <v>5</v>
      </c>
      <c r="AH99" s="520">
        <v>5</v>
      </c>
      <c r="AI99" s="26">
        <f>SUM(AA99:AH99)</f>
        <v>40</v>
      </c>
    </row>
    <row r="100" spans="1:35" ht="15" customHeight="1">
      <c r="A100" s="773"/>
      <c r="B100" s="895" t="s">
        <v>119</v>
      </c>
      <c r="C100" s="896"/>
      <c r="D100" s="896"/>
      <c r="E100" s="896"/>
      <c r="F100" s="896"/>
      <c r="G100" s="896"/>
      <c r="H100" s="896"/>
      <c r="I100" s="896"/>
      <c r="J100" s="896"/>
      <c r="K100" s="896"/>
      <c r="L100" s="896"/>
      <c r="M100" s="896"/>
      <c r="N100" s="897"/>
      <c r="O100" s="927"/>
      <c r="P100" s="901" t="s">
        <v>190</v>
      </c>
      <c r="Q100" s="902"/>
      <c r="R100" s="902"/>
      <c r="S100" s="902"/>
      <c r="T100" s="902"/>
      <c r="U100" s="902"/>
      <c r="V100" s="902"/>
      <c r="W100" s="902"/>
      <c r="X100" s="902"/>
      <c r="Y100" s="902"/>
      <c r="Z100" s="903"/>
      <c r="AA100" s="542">
        <v>9</v>
      </c>
      <c r="AB100" s="533">
        <v>4</v>
      </c>
      <c r="AC100" s="536">
        <v>8</v>
      </c>
      <c r="AD100" s="534">
        <v>4</v>
      </c>
      <c r="AE100" s="536">
        <v>6</v>
      </c>
      <c r="AF100" s="541">
        <v>1</v>
      </c>
      <c r="AG100" s="536">
        <v>2</v>
      </c>
      <c r="AH100" s="534">
        <v>0</v>
      </c>
      <c r="AI100" s="26">
        <f>SUM(AA100:AH100)</f>
        <v>34</v>
      </c>
    </row>
    <row r="101" spans="1:35" ht="18.75" customHeight="1">
      <c r="A101" s="923" t="s">
        <v>268</v>
      </c>
      <c r="B101" s="923"/>
      <c r="C101" s="923"/>
      <c r="D101" s="923"/>
      <c r="E101" s="923"/>
      <c r="F101" s="923"/>
      <c r="G101" s="923"/>
      <c r="H101" s="923"/>
      <c r="I101" s="923"/>
      <c r="J101" s="923"/>
      <c r="K101" s="923"/>
      <c r="L101" s="923"/>
      <c r="M101" s="923"/>
      <c r="N101" s="923"/>
      <c r="O101" s="923"/>
      <c r="P101" s="923"/>
      <c r="Q101" s="923"/>
      <c r="R101" s="923"/>
      <c r="S101" s="923"/>
      <c r="T101" s="923"/>
      <c r="U101" s="923"/>
      <c r="V101" s="923"/>
      <c r="W101" s="923"/>
      <c r="X101" s="923"/>
      <c r="Y101" s="923"/>
      <c r="Z101" s="923"/>
      <c r="AA101" s="923"/>
      <c r="AB101" s="923"/>
      <c r="AC101" s="923"/>
      <c r="AD101" s="923"/>
      <c r="AE101" s="923"/>
      <c r="AF101" s="923"/>
      <c r="AG101" s="923"/>
      <c r="AH101" s="923"/>
      <c r="AI101" s="57"/>
    </row>
    <row r="102" spans="1:35" ht="18.75" customHeight="1">
      <c r="A102" s="924" t="s">
        <v>269</v>
      </c>
      <c r="B102" s="924"/>
      <c r="C102" s="924"/>
      <c r="D102" s="924"/>
      <c r="E102" s="924"/>
      <c r="F102" s="924"/>
      <c r="G102" s="924"/>
      <c r="H102" s="924"/>
      <c r="I102" s="924"/>
      <c r="J102" s="924"/>
      <c r="K102" s="924"/>
      <c r="L102" s="924"/>
      <c r="M102" s="924"/>
      <c r="N102" s="263" t="s">
        <v>137</v>
      </c>
      <c r="O102" s="263"/>
      <c r="P102" s="263"/>
      <c r="Q102" s="263"/>
      <c r="R102" s="263"/>
      <c r="S102" s="263"/>
      <c r="T102" s="263"/>
      <c r="U102" s="263"/>
      <c r="V102" s="263"/>
      <c r="W102" s="263"/>
      <c r="X102" s="924" t="s">
        <v>143</v>
      </c>
      <c r="Y102" s="924"/>
      <c r="Z102" s="924"/>
      <c r="AA102" s="924"/>
      <c r="AB102" s="924"/>
      <c r="AC102" s="924"/>
      <c r="AD102" s="924"/>
      <c r="AE102" s="924"/>
      <c r="AF102" s="924"/>
      <c r="AG102" s="924"/>
      <c r="AH102" s="924"/>
      <c r="AI102" s="57"/>
    </row>
    <row r="103" spans="1:35" ht="15" customHeight="1">
      <c r="A103" s="778" t="s">
        <v>270</v>
      </c>
      <c r="B103" s="778"/>
      <c r="C103" s="778"/>
      <c r="D103" s="778"/>
      <c r="E103" s="778"/>
      <c r="F103" s="778"/>
      <c r="G103" s="778"/>
      <c r="H103" s="778"/>
      <c r="I103" s="778"/>
      <c r="J103" s="778"/>
      <c r="K103" s="778"/>
      <c r="L103" s="778"/>
      <c r="M103" s="778"/>
      <c r="N103" s="262" t="s">
        <v>344</v>
      </c>
      <c r="O103" s="262"/>
      <c r="P103" s="262"/>
      <c r="Q103" s="262"/>
      <c r="R103" s="262"/>
      <c r="S103" s="262"/>
      <c r="T103" s="262"/>
      <c r="U103" s="262"/>
      <c r="V103" s="262"/>
      <c r="W103" s="262"/>
      <c r="X103" s="921" t="s">
        <v>144</v>
      </c>
      <c r="Y103" s="921"/>
      <c r="Z103" s="921"/>
      <c r="AA103" s="921"/>
      <c r="AB103" s="921"/>
      <c r="AC103" s="921"/>
      <c r="AD103" s="921"/>
      <c r="AE103" s="921"/>
      <c r="AF103" s="921"/>
      <c r="AG103" s="921"/>
      <c r="AH103" s="921"/>
      <c r="AI103" s="57"/>
    </row>
    <row r="104" spans="1:35" ht="15" customHeight="1">
      <c r="A104" s="778" t="s">
        <v>271</v>
      </c>
      <c r="B104" s="778"/>
      <c r="C104" s="778"/>
      <c r="D104" s="778"/>
      <c r="E104" s="778"/>
      <c r="F104" s="778"/>
      <c r="G104" s="778"/>
      <c r="H104" s="778"/>
      <c r="I104" s="778"/>
      <c r="J104" s="778"/>
      <c r="K104" s="778"/>
      <c r="L104" s="778"/>
      <c r="M104" s="778"/>
      <c r="N104" s="266" t="s">
        <v>343</v>
      </c>
      <c r="O104" s="263"/>
      <c r="P104" s="263"/>
      <c r="Q104" s="263"/>
      <c r="R104" s="263"/>
      <c r="S104" s="263"/>
      <c r="T104" s="263"/>
      <c r="U104" s="263"/>
      <c r="V104" s="263"/>
      <c r="W104" s="263"/>
      <c r="X104" s="778" t="s">
        <v>145</v>
      </c>
      <c r="Y104" s="778"/>
      <c r="Z104" s="778"/>
      <c r="AA104" s="778"/>
      <c r="AB104" s="778"/>
      <c r="AC104" s="778"/>
      <c r="AD104" s="778"/>
      <c r="AE104" s="778"/>
      <c r="AF104" s="778"/>
      <c r="AG104" s="778"/>
      <c r="AH104" s="778"/>
      <c r="AI104" s="57"/>
    </row>
    <row r="105" spans="1:35" ht="15" customHeight="1">
      <c r="A105" s="778" t="s">
        <v>133</v>
      </c>
      <c r="B105" s="778"/>
      <c r="C105" s="778"/>
      <c r="D105" s="778"/>
      <c r="E105" s="778"/>
      <c r="F105" s="778"/>
      <c r="G105" s="778"/>
      <c r="H105" s="778"/>
      <c r="I105" s="778"/>
      <c r="J105" s="778"/>
      <c r="K105" s="778"/>
      <c r="L105" s="778"/>
      <c r="M105" s="778"/>
      <c r="N105" s="263" t="s">
        <v>272</v>
      </c>
      <c r="O105" s="262"/>
      <c r="P105" s="262"/>
      <c r="Q105" s="262"/>
      <c r="R105" s="262"/>
      <c r="S105" s="262"/>
      <c r="T105" s="262"/>
      <c r="U105" s="262"/>
      <c r="V105" s="262"/>
      <c r="W105" s="262"/>
      <c r="X105" s="264"/>
      <c r="Y105" s="264"/>
      <c r="Z105" s="262"/>
      <c r="AA105" s="267"/>
      <c r="AB105" s="268"/>
      <c r="AC105" s="268"/>
      <c r="AD105" s="268"/>
      <c r="AE105" s="268"/>
      <c r="AF105" s="268"/>
      <c r="AG105" s="268"/>
      <c r="AH105" s="268"/>
      <c r="AI105" s="57"/>
    </row>
    <row r="106" spans="1:35" ht="15" customHeight="1">
      <c r="A106" s="778" t="s">
        <v>134</v>
      </c>
      <c r="B106" s="778"/>
      <c r="C106" s="778"/>
      <c r="D106" s="778"/>
      <c r="E106" s="778"/>
      <c r="F106" s="778"/>
      <c r="G106" s="778"/>
      <c r="H106" s="778"/>
      <c r="I106" s="778"/>
      <c r="J106" s="778"/>
      <c r="K106" s="778"/>
      <c r="L106" s="778"/>
      <c r="M106" s="778"/>
      <c r="N106" s="8" t="s">
        <v>273</v>
      </c>
      <c r="O106" s="8"/>
      <c r="P106" s="8"/>
      <c r="Q106" s="8"/>
      <c r="R106" s="8"/>
      <c r="S106" s="8"/>
      <c r="T106" s="8"/>
      <c r="U106" s="8"/>
      <c r="V106" s="8"/>
      <c r="W106" s="8"/>
      <c r="X106" s="778" t="s">
        <v>139</v>
      </c>
      <c r="Y106" s="778"/>
      <c r="Z106" s="778"/>
      <c r="AA106" s="778"/>
      <c r="AB106" s="778"/>
      <c r="AC106" s="778"/>
      <c r="AD106" s="778"/>
      <c r="AE106" s="778"/>
      <c r="AF106" s="778"/>
      <c r="AG106" s="778"/>
      <c r="AH106" s="778"/>
      <c r="AI106" s="57"/>
    </row>
    <row r="107" spans="1:35" ht="15" customHeight="1">
      <c r="A107" s="778" t="s">
        <v>274</v>
      </c>
      <c r="B107" s="778"/>
      <c r="C107" s="778"/>
      <c r="D107" s="778"/>
      <c r="E107" s="778"/>
      <c r="F107" s="778"/>
      <c r="G107" s="778"/>
      <c r="H107" s="778"/>
      <c r="I107" s="778"/>
      <c r="J107" s="778"/>
      <c r="K107" s="778"/>
      <c r="L107" s="778"/>
      <c r="M107" s="778"/>
      <c r="N107" s="262" t="s">
        <v>275</v>
      </c>
      <c r="O107" s="263"/>
      <c r="P107" s="263"/>
      <c r="Q107" s="263"/>
      <c r="R107" s="263"/>
      <c r="S107" s="263"/>
      <c r="T107" s="263"/>
      <c r="U107" s="263"/>
      <c r="V107" s="263"/>
      <c r="W107" s="263"/>
      <c r="AI107" s="57"/>
    </row>
    <row r="108" spans="1:35" ht="15" customHeight="1">
      <c r="A108" s="778" t="s">
        <v>135</v>
      </c>
      <c r="B108" s="778"/>
      <c r="C108" s="778"/>
      <c r="D108" s="778"/>
      <c r="E108" s="778"/>
      <c r="F108" s="778"/>
      <c r="G108" s="778"/>
      <c r="H108" s="778"/>
      <c r="I108" s="778"/>
      <c r="J108" s="778"/>
      <c r="K108" s="778"/>
      <c r="L108" s="778"/>
      <c r="M108" s="778"/>
      <c r="N108" s="262" t="s">
        <v>138</v>
      </c>
      <c r="O108" s="262"/>
      <c r="P108" s="262"/>
      <c r="Q108" s="262"/>
      <c r="R108" s="262"/>
      <c r="S108" s="262"/>
      <c r="T108" s="262"/>
      <c r="U108" s="262"/>
      <c r="V108" s="262"/>
      <c r="W108" s="262"/>
      <c r="X108" s="921"/>
      <c r="Y108" s="921"/>
      <c r="Z108" s="921"/>
      <c r="AA108" s="921"/>
      <c r="AB108" s="921"/>
      <c r="AC108" s="921"/>
      <c r="AD108" s="921"/>
      <c r="AE108" s="921"/>
      <c r="AF108" s="921"/>
      <c r="AG108" s="921"/>
      <c r="AH108" s="921"/>
      <c r="AI108" s="4"/>
    </row>
    <row r="109" spans="1:35" ht="15" customHeight="1">
      <c r="A109" s="778" t="s">
        <v>276</v>
      </c>
      <c r="B109" s="778"/>
      <c r="C109" s="778"/>
      <c r="D109" s="778"/>
      <c r="E109" s="778"/>
      <c r="F109" s="778"/>
      <c r="G109" s="778"/>
      <c r="H109" s="778"/>
      <c r="I109" s="778"/>
      <c r="J109" s="778"/>
      <c r="K109" s="778"/>
      <c r="L109" s="778"/>
      <c r="M109" s="778"/>
      <c r="N109" s="263" t="s">
        <v>140</v>
      </c>
      <c r="O109" s="262"/>
      <c r="P109" s="262"/>
      <c r="Q109" s="262"/>
      <c r="R109" s="262"/>
      <c r="S109" s="262"/>
      <c r="T109" s="262"/>
      <c r="U109" s="262"/>
      <c r="V109" s="262"/>
      <c r="W109" s="262"/>
      <c r="X109" s="264"/>
      <c r="Y109" s="264"/>
      <c r="Z109" s="222"/>
      <c r="AA109" s="222"/>
      <c r="AB109" s="222"/>
      <c r="AC109" s="222"/>
      <c r="AD109" s="222"/>
      <c r="AE109" s="222"/>
      <c r="AF109" s="222"/>
      <c r="AG109" s="222"/>
      <c r="AH109" s="222"/>
      <c r="AI109" s="4"/>
    </row>
    <row r="110" spans="1:35" ht="15" customHeight="1">
      <c r="A110" s="774" t="s">
        <v>277</v>
      </c>
      <c r="B110" s="8"/>
      <c r="C110" s="8"/>
      <c r="D110" s="8"/>
      <c r="E110" s="8"/>
      <c r="F110" s="8"/>
      <c r="G110" s="8"/>
      <c r="H110" s="8"/>
      <c r="I110" s="8"/>
      <c r="J110" s="8"/>
      <c r="K110" s="8"/>
      <c r="L110" s="8"/>
      <c r="M110" s="8"/>
      <c r="N110" s="262" t="s">
        <v>141</v>
      </c>
      <c r="O110" s="262"/>
      <c r="P110" s="262"/>
      <c r="Q110" s="262"/>
      <c r="R110" s="262"/>
      <c r="S110" s="262"/>
      <c r="T110" s="262"/>
      <c r="U110" s="262"/>
      <c r="V110" s="262"/>
      <c r="W110" s="262"/>
      <c r="X110" s="778"/>
      <c r="Y110" s="778"/>
      <c r="Z110" s="778"/>
      <c r="AA110" s="778"/>
      <c r="AB110" s="778"/>
      <c r="AC110" s="778"/>
      <c r="AD110" s="778"/>
      <c r="AE110" s="778"/>
      <c r="AF110" s="778"/>
      <c r="AG110" s="778"/>
      <c r="AH110" s="778"/>
      <c r="AI110" s="3"/>
    </row>
    <row r="111" spans="1:35" ht="15" customHeight="1">
      <c r="A111" s="778" t="s">
        <v>278</v>
      </c>
      <c r="B111" s="778"/>
      <c r="C111" s="778"/>
      <c r="D111" s="778"/>
      <c r="E111" s="778"/>
      <c r="F111" s="778"/>
      <c r="G111" s="778"/>
      <c r="H111" s="778"/>
      <c r="I111" s="778"/>
      <c r="J111" s="778"/>
      <c r="K111" s="778"/>
      <c r="L111" s="778"/>
      <c r="M111" s="778"/>
      <c r="N111" s="8" t="s">
        <v>319</v>
      </c>
      <c r="O111" s="222"/>
      <c r="P111" s="222"/>
      <c r="Q111" s="222"/>
      <c r="R111" s="222"/>
      <c r="S111" s="222"/>
      <c r="T111" s="222"/>
      <c r="U111" s="222"/>
      <c r="V111" s="222"/>
      <c r="W111" s="222"/>
      <c r="X111" s="264"/>
      <c r="Y111" s="264"/>
      <c r="Z111" s="222"/>
      <c r="AA111" s="222"/>
      <c r="AB111" s="222"/>
      <c r="AC111" s="222"/>
      <c r="AD111" s="222"/>
      <c r="AE111" s="222"/>
      <c r="AF111" s="222"/>
      <c r="AG111" s="222"/>
      <c r="AH111" s="222"/>
      <c r="AI111" s="3"/>
    </row>
    <row r="112" spans="1:35" ht="15" customHeight="1">
      <c r="A112" s="778" t="s">
        <v>136</v>
      </c>
      <c r="B112" s="778"/>
      <c r="C112" s="778"/>
      <c r="D112" s="778"/>
      <c r="E112" s="778"/>
      <c r="F112" s="778"/>
      <c r="G112" s="778"/>
      <c r="H112" s="778"/>
      <c r="I112" s="778"/>
      <c r="J112" s="778"/>
      <c r="K112" s="778"/>
      <c r="L112" s="778"/>
      <c r="M112" s="778"/>
      <c r="N112" s="8" t="s">
        <v>142</v>
      </c>
      <c r="O112" s="222"/>
      <c r="P112" s="222"/>
      <c r="Q112" s="222"/>
      <c r="R112" s="222"/>
      <c r="S112" s="222"/>
      <c r="T112" s="222"/>
      <c r="U112" s="222"/>
      <c r="V112" s="222"/>
      <c r="W112" s="222"/>
      <c r="X112" s="264"/>
      <c r="Y112" s="264"/>
      <c r="Z112" s="222"/>
      <c r="AA112" s="222"/>
      <c r="AB112" s="222"/>
      <c r="AC112" s="222"/>
      <c r="AD112" s="222"/>
      <c r="AE112" s="222"/>
      <c r="AF112" s="222"/>
      <c r="AG112" s="222"/>
      <c r="AH112" s="222"/>
      <c r="AI112" s="3"/>
    </row>
    <row r="113" spans="1:35" ht="15" customHeight="1">
      <c r="A113" s="778" t="s">
        <v>279</v>
      </c>
      <c r="B113" s="778"/>
      <c r="C113" s="778"/>
      <c r="D113" s="778"/>
      <c r="E113" s="778"/>
      <c r="F113" s="778"/>
      <c r="G113" s="778"/>
      <c r="H113" s="778"/>
      <c r="I113" s="778"/>
      <c r="J113" s="778"/>
      <c r="K113" s="778"/>
      <c r="L113" s="778"/>
      <c r="M113" s="778"/>
      <c r="N113" s="222"/>
      <c r="O113" s="222"/>
      <c r="P113" s="222"/>
      <c r="Q113" s="222"/>
      <c r="R113" s="222"/>
      <c r="S113" s="222"/>
      <c r="T113" s="222"/>
      <c r="U113" s="222"/>
      <c r="V113" s="222"/>
      <c r="W113" s="222"/>
      <c r="X113" s="264"/>
      <c r="Y113" s="264"/>
      <c r="Z113" s="222"/>
      <c r="AA113" s="222"/>
      <c r="AB113" s="222"/>
      <c r="AC113" s="222"/>
      <c r="AD113" s="222"/>
      <c r="AE113" s="222"/>
      <c r="AF113" s="222"/>
      <c r="AG113" s="222"/>
      <c r="AH113" s="222"/>
      <c r="AI113" s="3"/>
    </row>
    <row r="114" spans="1:35" s="40" customFormat="1" ht="15" customHeight="1">
      <c r="A114" s="923" t="s">
        <v>320</v>
      </c>
      <c r="B114" s="923"/>
      <c r="C114" s="923"/>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3"/>
      <c r="AA114" s="923"/>
      <c r="AB114" s="923"/>
      <c r="AC114" s="923"/>
      <c r="AD114" s="923"/>
      <c r="AE114" s="923"/>
      <c r="AF114" s="923"/>
      <c r="AG114" s="923"/>
      <c r="AH114" s="265"/>
      <c r="AI114" s="30"/>
    </row>
    <row r="115" spans="1:35" s="259" customFormat="1" ht="89.25" customHeight="1">
      <c r="A115" s="922" t="s">
        <v>373</v>
      </c>
      <c r="B115" s="922"/>
      <c r="C115" s="922"/>
      <c r="D115" s="922"/>
      <c r="E115" s="922"/>
      <c r="F115" s="922"/>
      <c r="G115" s="922"/>
      <c r="H115" s="922"/>
      <c r="I115" s="922"/>
      <c r="J115" s="922"/>
      <c r="K115" s="922"/>
      <c r="L115" s="922"/>
      <c r="M115" s="922"/>
      <c r="N115" s="922"/>
      <c r="O115" s="922"/>
      <c r="P115" s="922"/>
      <c r="Q115" s="922"/>
      <c r="R115" s="922"/>
      <c r="S115" s="922"/>
      <c r="T115" s="922"/>
      <c r="U115" s="922"/>
      <c r="V115" s="922"/>
      <c r="W115" s="922"/>
      <c r="X115" s="922"/>
      <c r="Y115" s="922"/>
      <c r="Z115" s="922"/>
      <c r="AA115" s="922"/>
      <c r="AB115" s="922"/>
      <c r="AC115" s="922"/>
      <c r="AD115" s="922"/>
      <c r="AE115" s="922"/>
      <c r="AF115" s="922"/>
      <c r="AG115" s="922"/>
      <c r="AH115" s="260"/>
      <c r="AI115" s="258"/>
    </row>
    <row r="116" spans="1:35" s="259" customFormat="1" ht="17.25" customHeight="1">
      <c r="A116" s="779" t="s">
        <v>374</v>
      </c>
      <c r="B116" s="779"/>
      <c r="C116" s="779"/>
      <c r="D116" s="779"/>
      <c r="E116" s="779"/>
      <c r="F116" s="779"/>
      <c r="G116" s="779"/>
      <c r="H116" s="779"/>
      <c r="I116" s="779"/>
      <c r="J116" s="779"/>
      <c r="K116" s="779"/>
      <c r="L116" s="779"/>
      <c r="M116" s="779"/>
      <c r="N116" s="779"/>
      <c r="O116" s="779"/>
      <c r="P116" s="779"/>
      <c r="Q116" s="779"/>
      <c r="R116" s="779"/>
      <c r="S116" s="779"/>
      <c r="T116" s="779"/>
      <c r="U116" s="779"/>
      <c r="V116" s="779"/>
      <c r="W116" s="779"/>
      <c r="X116" s="779"/>
      <c r="Y116" s="779"/>
      <c r="Z116" s="779"/>
      <c r="AA116" s="779"/>
      <c r="AB116" s="779"/>
      <c r="AC116" s="779"/>
      <c r="AD116" s="779"/>
      <c r="AE116" s="779"/>
      <c r="AF116" s="779"/>
      <c r="AG116" s="779"/>
      <c r="AH116" s="260"/>
      <c r="AI116" s="258"/>
    </row>
    <row r="117" spans="1:35" s="259" customFormat="1" ht="17.25" customHeight="1">
      <c r="A117" s="779" t="s">
        <v>375</v>
      </c>
      <c r="B117" s="779"/>
      <c r="C117" s="779"/>
      <c r="D117" s="779"/>
      <c r="E117" s="779"/>
      <c r="F117" s="779"/>
      <c r="G117" s="779"/>
      <c r="H117" s="779"/>
      <c r="I117" s="779"/>
      <c r="J117" s="779"/>
      <c r="K117" s="779"/>
      <c r="L117" s="779"/>
      <c r="M117" s="779"/>
      <c r="N117" s="779"/>
      <c r="O117" s="779"/>
      <c r="P117" s="779"/>
      <c r="Q117" s="779"/>
      <c r="R117" s="779"/>
      <c r="S117" s="779"/>
      <c r="T117" s="779"/>
      <c r="U117" s="779"/>
      <c r="V117" s="779"/>
      <c r="W117" s="779"/>
      <c r="X117" s="779"/>
      <c r="Y117" s="779"/>
      <c r="Z117" s="779"/>
      <c r="AA117" s="779"/>
      <c r="AB117" s="779"/>
      <c r="AC117" s="779"/>
      <c r="AD117" s="779"/>
      <c r="AE117" s="779"/>
      <c r="AF117" s="779"/>
      <c r="AG117" s="779"/>
      <c r="AH117" s="260"/>
      <c r="AI117" s="258"/>
    </row>
    <row r="118" spans="1:35" s="259" customFormat="1" ht="17.25" customHeight="1">
      <c r="A118" s="779" t="s">
        <v>376</v>
      </c>
      <c r="B118" s="779"/>
      <c r="C118" s="779"/>
      <c r="D118" s="779"/>
      <c r="E118" s="779"/>
      <c r="F118" s="779"/>
      <c r="G118" s="779"/>
      <c r="H118" s="779"/>
      <c r="I118" s="779"/>
      <c r="J118" s="779"/>
      <c r="K118" s="779"/>
      <c r="L118" s="779"/>
      <c r="M118" s="779"/>
      <c r="N118" s="779"/>
      <c r="O118" s="779"/>
      <c r="P118" s="779"/>
      <c r="Q118" s="779"/>
      <c r="R118" s="779"/>
      <c r="S118" s="779"/>
      <c r="T118" s="779"/>
      <c r="U118" s="779"/>
      <c r="V118" s="779"/>
      <c r="W118" s="779"/>
      <c r="X118" s="779"/>
      <c r="Y118" s="779"/>
      <c r="Z118" s="779"/>
      <c r="AA118" s="779"/>
      <c r="AB118" s="779"/>
      <c r="AC118" s="779"/>
      <c r="AD118" s="779"/>
      <c r="AE118" s="779"/>
      <c r="AF118" s="779"/>
      <c r="AG118" s="779"/>
      <c r="AH118" s="260"/>
      <c r="AI118" s="258"/>
    </row>
    <row r="119" spans="1:35" s="259" customFormat="1" ht="17.25" customHeight="1">
      <c r="A119" s="779" t="s">
        <v>377</v>
      </c>
      <c r="B119" s="779"/>
      <c r="C119" s="779"/>
      <c r="D119" s="779"/>
      <c r="E119" s="779"/>
      <c r="F119" s="779"/>
      <c r="G119" s="779"/>
      <c r="H119" s="779"/>
      <c r="I119" s="779"/>
      <c r="J119" s="779"/>
      <c r="K119" s="779"/>
      <c r="L119" s="779"/>
      <c r="M119" s="779"/>
      <c r="N119" s="779"/>
      <c r="O119" s="779"/>
      <c r="P119" s="779"/>
      <c r="Q119" s="779"/>
      <c r="R119" s="779"/>
      <c r="S119" s="779"/>
      <c r="T119" s="779"/>
      <c r="U119" s="779"/>
      <c r="V119" s="779"/>
      <c r="W119" s="779"/>
      <c r="X119" s="779"/>
      <c r="Y119" s="779"/>
      <c r="Z119" s="779"/>
      <c r="AA119" s="779"/>
      <c r="AB119" s="779"/>
      <c r="AC119" s="779"/>
      <c r="AD119" s="779"/>
      <c r="AE119" s="779"/>
      <c r="AF119" s="779"/>
      <c r="AG119" s="779"/>
      <c r="AH119" s="260"/>
      <c r="AI119" s="258"/>
    </row>
    <row r="120" spans="1:35" s="259" customFormat="1" ht="17.25" customHeight="1">
      <c r="A120" s="779" t="s">
        <v>378</v>
      </c>
      <c r="B120" s="779"/>
      <c r="C120" s="779"/>
      <c r="D120" s="779"/>
      <c r="E120" s="779"/>
      <c r="F120" s="779"/>
      <c r="G120" s="779"/>
      <c r="H120" s="779"/>
      <c r="I120" s="779"/>
      <c r="J120" s="779"/>
      <c r="K120" s="779"/>
      <c r="L120" s="779"/>
      <c r="M120" s="779"/>
      <c r="N120" s="779"/>
      <c r="O120" s="779"/>
      <c r="P120" s="779"/>
      <c r="Q120" s="779"/>
      <c r="R120" s="779"/>
      <c r="S120" s="779"/>
      <c r="T120" s="779"/>
      <c r="U120" s="779"/>
      <c r="V120" s="779"/>
      <c r="W120" s="779"/>
      <c r="X120" s="779"/>
      <c r="Y120" s="779"/>
      <c r="Z120" s="779"/>
      <c r="AA120" s="779"/>
      <c r="AB120" s="779"/>
      <c r="AC120" s="779"/>
      <c r="AD120" s="779"/>
      <c r="AE120" s="779"/>
      <c r="AF120" s="779"/>
      <c r="AG120" s="779"/>
      <c r="AH120" s="260"/>
      <c r="AI120" s="258"/>
    </row>
    <row r="121" spans="1:35" s="259" customFormat="1" ht="36.75" customHeight="1">
      <c r="A121" s="779" t="s">
        <v>321</v>
      </c>
      <c r="B121" s="779"/>
      <c r="C121" s="779"/>
      <c r="D121" s="779"/>
      <c r="E121" s="779"/>
      <c r="F121" s="779"/>
      <c r="G121" s="779"/>
      <c r="H121" s="779"/>
      <c r="I121" s="779"/>
      <c r="J121" s="779"/>
      <c r="K121" s="779"/>
      <c r="L121" s="779"/>
      <c r="M121" s="779"/>
      <c r="N121" s="779"/>
      <c r="O121" s="779"/>
      <c r="P121" s="779"/>
      <c r="Q121" s="779"/>
      <c r="R121" s="779"/>
      <c r="S121" s="779"/>
      <c r="T121" s="779"/>
      <c r="U121" s="779"/>
      <c r="V121" s="779"/>
      <c r="W121" s="779"/>
      <c r="X121" s="779"/>
      <c r="Y121" s="779"/>
      <c r="Z121" s="779"/>
      <c r="AA121" s="779"/>
      <c r="AB121" s="779"/>
      <c r="AC121" s="779"/>
      <c r="AD121" s="779"/>
      <c r="AE121" s="779"/>
      <c r="AF121" s="779"/>
      <c r="AG121" s="779"/>
      <c r="AH121" s="260"/>
      <c r="AI121" s="258"/>
    </row>
    <row r="122" spans="1:35" s="259" customFormat="1" ht="17.25" customHeight="1">
      <c r="A122" s="775"/>
      <c r="B122" s="779" t="s">
        <v>379</v>
      </c>
      <c r="C122" s="779"/>
      <c r="D122" s="779"/>
      <c r="E122" s="779"/>
      <c r="F122" s="779"/>
      <c r="G122" s="779"/>
      <c r="H122" s="779"/>
      <c r="I122" s="779"/>
      <c r="J122" s="779"/>
      <c r="K122" s="779"/>
      <c r="L122" s="779"/>
      <c r="M122" s="779"/>
      <c r="N122" s="779"/>
      <c r="O122" s="779"/>
      <c r="P122" s="779"/>
      <c r="Q122" s="779"/>
      <c r="R122" s="779"/>
      <c r="S122" s="779"/>
      <c r="T122" s="779"/>
      <c r="U122" s="779"/>
      <c r="V122" s="779"/>
      <c r="W122" s="779"/>
      <c r="X122" s="779"/>
      <c r="Y122" s="779"/>
      <c r="Z122" s="779"/>
      <c r="AA122" s="779"/>
      <c r="AB122" s="779"/>
      <c r="AC122" s="779"/>
      <c r="AD122" s="779"/>
      <c r="AE122" s="779"/>
      <c r="AF122" s="779"/>
      <c r="AG122" s="779"/>
      <c r="AH122" s="260"/>
      <c r="AI122" s="258"/>
    </row>
    <row r="123" spans="1:35" s="259" customFormat="1" ht="17.25" customHeight="1">
      <c r="A123" s="775"/>
      <c r="B123" s="779" t="s">
        <v>380</v>
      </c>
      <c r="C123" s="779"/>
      <c r="D123" s="779"/>
      <c r="E123" s="779"/>
      <c r="F123" s="779"/>
      <c r="G123" s="779"/>
      <c r="H123" s="779"/>
      <c r="I123" s="779"/>
      <c r="J123" s="779"/>
      <c r="K123" s="779"/>
      <c r="L123" s="779"/>
      <c r="M123" s="779"/>
      <c r="N123" s="779"/>
      <c r="O123" s="779"/>
      <c r="P123" s="779"/>
      <c r="Q123" s="779"/>
      <c r="R123" s="779"/>
      <c r="S123" s="779"/>
      <c r="T123" s="779"/>
      <c r="U123" s="779"/>
      <c r="V123" s="779"/>
      <c r="W123" s="779"/>
      <c r="X123" s="779"/>
      <c r="Y123" s="779"/>
      <c r="Z123" s="779"/>
      <c r="AA123" s="779"/>
      <c r="AB123" s="779"/>
      <c r="AC123" s="779"/>
      <c r="AD123" s="779"/>
      <c r="AE123" s="779"/>
      <c r="AF123" s="779"/>
      <c r="AG123" s="779"/>
      <c r="AH123" s="260"/>
      <c r="AI123" s="258"/>
    </row>
    <row r="124" spans="1:35" s="259" customFormat="1" ht="17.25" customHeight="1">
      <c r="A124" s="775"/>
      <c r="B124" s="779" t="s">
        <v>381</v>
      </c>
      <c r="C124" s="779"/>
      <c r="D124" s="779"/>
      <c r="E124" s="779"/>
      <c r="F124" s="779"/>
      <c r="G124" s="779"/>
      <c r="H124" s="779"/>
      <c r="I124" s="779"/>
      <c r="J124" s="779"/>
      <c r="K124" s="779"/>
      <c r="L124" s="779"/>
      <c r="M124" s="779"/>
      <c r="N124" s="779"/>
      <c r="O124" s="779"/>
      <c r="P124" s="779"/>
      <c r="Q124" s="779"/>
      <c r="R124" s="779"/>
      <c r="S124" s="779"/>
      <c r="T124" s="779"/>
      <c r="U124" s="779"/>
      <c r="V124" s="779"/>
      <c r="W124" s="779"/>
      <c r="X124" s="779"/>
      <c r="Y124" s="779"/>
      <c r="Z124" s="779"/>
      <c r="AA124" s="779"/>
      <c r="AB124" s="779"/>
      <c r="AC124" s="779"/>
      <c r="AD124" s="779"/>
      <c r="AE124" s="779"/>
      <c r="AF124" s="779"/>
      <c r="AG124" s="779"/>
      <c r="AH124" s="260"/>
      <c r="AI124" s="258"/>
    </row>
    <row r="125" spans="1:35" s="259" customFormat="1" ht="17.25" customHeight="1">
      <c r="A125" s="775"/>
      <c r="B125" s="779" t="s">
        <v>382</v>
      </c>
      <c r="C125" s="779"/>
      <c r="D125" s="779"/>
      <c r="E125" s="779"/>
      <c r="F125" s="779"/>
      <c r="G125" s="779"/>
      <c r="H125" s="779"/>
      <c r="I125" s="779"/>
      <c r="J125" s="779"/>
      <c r="K125" s="779"/>
      <c r="L125" s="779"/>
      <c r="M125" s="779"/>
      <c r="N125" s="779"/>
      <c r="O125" s="779"/>
      <c r="P125" s="779"/>
      <c r="Q125" s="779"/>
      <c r="R125" s="779"/>
      <c r="S125" s="779"/>
      <c r="T125" s="779"/>
      <c r="U125" s="779"/>
      <c r="V125" s="779"/>
      <c r="W125" s="779"/>
      <c r="X125" s="779"/>
      <c r="Y125" s="779"/>
      <c r="Z125" s="779"/>
      <c r="AA125" s="779"/>
      <c r="AB125" s="779"/>
      <c r="AC125" s="779"/>
      <c r="AD125" s="779"/>
      <c r="AE125" s="779"/>
      <c r="AF125" s="779"/>
      <c r="AG125" s="779"/>
      <c r="AH125" s="260"/>
      <c r="AI125" s="258"/>
    </row>
    <row r="126" spans="1:35" s="259" customFormat="1" ht="36" customHeight="1">
      <c r="A126" s="779" t="s">
        <v>383</v>
      </c>
      <c r="B126" s="779"/>
      <c r="C126" s="779"/>
      <c r="D126" s="779"/>
      <c r="E126" s="779"/>
      <c r="F126" s="779"/>
      <c r="G126" s="779"/>
      <c r="H126" s="779"/>
      <c r="I126" s="779"/>
      <c r="J126" s="779"/>
      <c r="K126" s="779"/>
      <c r="L126" s="779"/>
      <c r="M126" s="779"/>
      <c r="N126" s="779"/>
      <c r="O126" s="779"/>
      <c r="P126" s="779"/>
      <c r="Q126" s="779"/>
      <c r="R126" s="779"/>
      <c r="S126" s="779"/>
      <c r="T126" s="779"/>
      <c r="U126" s="779"/>
      <c r="V126" s="779"/>
      <c r="W126" s="779"/>
      <c r="X126" s="779"/>
      <c r="Y126" s="779"/>
      <c r="Z126" s="779"/>
      <c r="AA126" s="779"/>
      <c r="AB126" s="779"/>
      <c r="AC126" s="779"/>
      <c r="AD126" s="779"/>
      <c r="AE126" s="779"/>
      <c r="AF126" s="779"/>
      <c r="AG126" s="779"/>
      <c r="AH126" s="260"/>
      <c r="AI126" s="258"/>
    </row>
    <row r="127" spans="1:35" s="259" customFormat="1" ht="17.25" customHeight="1">
      <c r="A127" s="779" t="s">
        <v>384</v>
      </c>
      <c r="B127" s="779"/>
      <c r="C127" s="779"/>
      <c r="D127" s="779"/>
      <c r="E127" s="779"/>
      <c r="F127" s="779"/>
      <c r="G127" s="779"/>
      <c r="H127" s="779"/>
      <c r="I127" s="779"/>
      <c r="J127" s="779"/>
      <c r="K127" s="779"/>
      <c r="L127" s="779"/>
      <c r="M127" s="779"/>
      <c r="N127" s="779"/>
      <c r="O127" s="779"/>
      <c r="P127" s="779"/>
      <c r="Q127" s="779"/>
      <c r="R127" s="779"/>
      <c r="S127" s="779"/>
      <c r="T127" s="779"/>
      <c r="U127" s="779"/>
      <c r="V127" s="779"/>
      <c r="W127" s="779"/>
      <c r="X127" s="779"/>
      <c r="Y127" s="779"/>
      <c r="Z127" s="779"/>
      <c r="AA127" s="779"/>
      <c r="AB127" s="779"/>
      <c r="AC127" s="779"/>
      <c r="AD127" s="779"/>
      <c r="AE127" s="779"/>
      <c r="AF127" s="779"/>
      <c r="AG127" s="779"/>
      <c r="AH127" s="260"/>
      <c r="AI127" s="258"/>
    </row>
    <row r="128" spans="1:35" s="259" customFormat="1" ht="36" customHeight="1">
      <c r="A128" s="779" t="s">
        <v>385</v>
      </c>
      <c r="B128" s="779"/>
      <c r="C128" s="779"/>
      <c r="D128" s="779"/>
      <c r="E128" s="779"/>
      <c r="F128" s="779"/>
      <c r="G128" s="779"/>
      <c r="H128" s="779"/>
      <c r="I128" s="779"/>
      <c r="J128" s="779"/>
      <c r="K128" s="779"/>
      <c r="L128" s="779"/>
      <c r="M128" s="779"/>
      <c r="N128" s="779"/>
      <c r="O128" s="779"/>
      <c r="P128" s="779"/>
      <c r="Q128" s="779"/>
      <c r="R128" s="779"/>
      <c r="S128" s="779"/>
      <c r="T128" s="779"/>
      <c r="U128" s="779"/>
      <c r="V128" s="779"/>
      <c r="W128" s="779"/>
      <c r="X128" s="779"/>
      <c r="Y128" s="779"/>
      <c r="Z128" s="779"/>
      <c r="AA128" s="779"/>
      <c r="AB128" s="779"/>
      <c r="AC128" s="779"/>
      <c r="AD128" s="779"/>
      <c r="AE128" s="779"/>
      <c r="AF128" s="779"/>
      <c r="AG128" s="779"/>
      <c r="AH128" s="260"/>
      <c r="AI128" s="258"/>
    </row>
    <row r="129" spans="1:35" s="259" customFormat="1" ht="36" customHeight="1">
      <c r="A129" s="779" t="s">
        <v>322</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79"/>
      <c r="X129" s="779"/>
      <c r="Y129" s="779"/>
      <c r="Z129" s="779"/>
      <c r="AA129" s="779"/>
      <c r="AB129" s="779"/>
      <c r="AC129" s="779"/>
      <c r="AD129" s="779"/>
      <c r="AE129" s="779"/>
      <c r="AF129" s="779"/>
      <c r="AG129" s="779"/>
      <c r="AH129" s="260"/>
      <c r="AI129" s="258"/>
    </row>
    <row r="130" spans="1:35" s="259" customFormat="1" ht="17.25" customHeight="1">
      <c r="A130" s="779" t="s">
        <v>323</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79"/>
      <c r="X130" s="779"/>
      <c r="Y130" s="779"/>
      <c r="Z130" s="779"/>
      <c r="AA130" s="779"/>
      <c r="AB130" s="779"/>
      <c r="AC130" s="779"/>
      <c r="AD130" s="779"/>
      <c r="AE130" s="779"/>
      <c r="AF130" s="779"/>
      <c r="AG130" s="779"/>
      <c r="AH130" s="260"/>
      <c r="AI130" s="258"/>
    </row>
    <row r="131" spans="1:35" s="259" customFormat="1" ht="90" customHeight="1">
      <c r="A131" s="779" t="s">
        <v>386</v>
      </c>
      <c r="B131" s="779"/>
      <c r="C131" s="779"/>
      <c r="D131" s="779"/>
      <c r="E131" s="779"/>
      <c r="F131" s="779"/>
      <c r="G131" s="779"/>
      <c r="H131" s="779"/>
      <c r="I131" s="779"/>
      <c r="J131" s="779"/>
      <c r="K131" s="779"/>
      <c r="L131" s="779"/>
      <c r="M131" s="779"/>
      <c r="N131" s="779"/>
      <c r="O131" s="779"/>
      <c r="P131" s="779"/>
      <c r="Q131" s="779"/>
      <c r="R131" s="779"/>
      <c r="S131" s="779"/>
      <c r="T131" s="779"/>
      <c r="U131" s="779"/>
      <c r="V131" s="779"/>
      <c r="W131" s="779"/>
      <c r="X131" s="779"/>
      <c r="Y131" s="779"/>
      <c r="Z131" s="779"/>
      <c r="AA131" s="779"/>
      <c r="AB131" s="779"/>
      <c r="AC131" s="779"/>
      <c r="AD131" s="779"/>
      <c r="AE131" s="779"/>
      <c r="AF131" s="779"/>
      <c r="AG131" s="779"/>
      <c r="AH131" s="260"/>
      <c r="AI131" s="258"/>
    </row>
    <row r="132" spans="1:35" s="259" customFormat="1" ht="35.25" customHeight="1">
      <c r="A132" s="779" t="s">
        <v>324</v>
      </c>
      <c r="B132" s="779"/>
      <c r="C132" s="779"/>
      <c r="D132" s="779"/>
      <c r="E132" s="779"/>
      <c r="F132" s="779"/>
      <c r="G132" s="779"/>
      <c r="H132" s="779"/>
      <c r="I132" s="779"/>
      <c r="J132" s="779"/>
      <c r="K132" s="779"/>
      <c r="L132" s="779"/>
      <c r="M132" s="779"/>
      <c r="N132" s="779"/>
      <c r="O132" s="779"/>
      <c r="P132" s="779"/>
      <c r="Q132" s="779"/>
      <c r="R132" s="779"/>
      <c r="S132" s="779"/>
      <c r="T132" s="779"/>
      <c r="U132" s="779"/>
      <c r="V132" s="779"/>
      <c r="W132" s="779"/>
      <c r="X132" s="779"/>
      <c r="Y132" s="779"/>
      <c r="Z132" s="779"/>
      <c r="AA132" s="779"/>
      <c r="AB132" s="779"/>
      <c r="AC132" s="779"/>
      <c r="AD132" s="779"/>
      <c r="AE132" s="779"/>
      <c r="AF132" s="779"/>
      <c r="AG132" s="779"/>
      <c r="AH132" s="260"/>
      <c r="AI132" s="258"/>
    </row>
    <row r="133" spans="1:35" s="259" customFormat="1" ht="36" customHeight="1">
      <c r="A133" s="779" t="s">
        <v>387</v>
      </c>
      <c r="B133" s="779"/>
      <c r="C133" s="779"/>
      <c r="D133" s="779"/>
      <c r="E133" s="779"/>
      <c r="F133" s="779"/>
      <c r="G133" s="779"/>
      <c r="H133" s="779"/>
      <c r="I133" s="779"/>
      <c r="J133" s="779"/>
      <c r="K133" s="779"/>
      <c r="L133" s="779"/>
      <c r="M133" s="779"/>
      <c r="N133" s="779"/>
      <c r="O133" s="779"/>
      <c r="P133" s="779"/>
      <c r="Q133" s="779"/>
      <c r="R133" s="779"/>
      <c r="S133" s="779"/>
      <c r="T133" s="779"/>
      <c r="U133" s="779"/>
      <c r="V133" s="779"/>
      <c r="W133" s="779"/>
      <c r="X133" s="779"/>
      <c r="Y133" s="779"/>
      <c r="Z133" s="779"/>
      <c r="AA133" s="779"/>
      <c r="AB133" s="779"/>
      <c r="AC133" s="779"/>
      <c r="AD133" s="779"/>
      <c r="AE133" s="779"/>
      <c r="AF133" s="779"/>
      <c r="AG133" s="779"/>
      <c r="AH133" s="260"/>
      <c r="AI133" s="258"/>
    </row>
    <row r="134" spans="1:35" s="259" customFormat="1" ht="17.25" customHeight="1">
      <c r="A134" s="779" t="s">
        <v>325</v>
      </c>
      <c r="B134" s="779"/>
      <c r="C134" s="779"/>
      <c r="D134" s="779"/>
      <c r="E134" s="779"/>
      <c r="F134" s="779"/>
      <c r="G134" s="779"/>
      <c r="H134" s="779"/>
      <c r="I134" s="779"/>
      <c r="J134" s="779"/>
      <c r="K134" s="779"/>
      <c r="L134" s="779"/>
      <c r="M134" s="779"/>
      <c r="N134" s="779"/>
      <c r="O134" s="779"/>
      <c r="P134" s="779"/>
      <c r="Q134" s="779"/>
      <c r="R134" s="779"/>
      <c r="S134" s="779"/>
      <c r="T134" s="779"/>
      <c r="U134" s="779"/>
      <c r="V134" s="779"/>
      <c r="W134" s="779"/>
      <c r="X134" s="779"/>
      <c r="Y134" s="779"/>
      <c r="Z134" s="779"/>
      <c r="AA134" s="779"/>
      <c r="AB134" s="779"/>
      <c r="AC134" s="779"/>
      <c r="AD134" s="779"/>
      <c r="AE134" s="779"/>
      <c r="AF134" s="779"/>
      <c r="AG134" s="779"/>
      <c r="AH134" s="260"/>
      <c r="AI134" s="258"/>
    </row>
    <row r="135" spans="1:35" s="259" customFormat="1" ht="17.25" customHeight="1">
      <c r="A135" s="779" t="s">
        <v>388</v>
      </c>
      <c r="B135" s="779"/>
      <c r="C135" s="779"/>
      <c r="D135" s="779"/>
      <c r="E135" s="779"/>
      <c r="F135" s="779"/>
      <c r="G135" s="779"/>
      <c r="H135" s="779"/>
      <c r="I135" s="779"/>
      <c r="J135" s="779"/>
      <c r="K135" s="779"/>
      <c r="L135" s="779"/>
      <c r="M135" s="779"/>
      <c r="N135" s="779"/>
      <c r="O135" s="779"/>
      <c r="P135" s="779"/>
      <c r="Q135" s="779"/>
      <c r="R135" s="779"/>
      <c r="S135" s="779"/>
      <c r="T135" s="779"/>
      <c r="U135" s="779"/>
      <c r="V135" s="779"/>
      <c r="W135" s="779"/>
      <c r="X135" s="779"/>
      <c r="Y135" s="779"/>
      <c r="Z135" s="779"/>
      <c r="AA135" s="779"/>
      <c r="AB135" s="779"/>
      <c r="AC135" s="779"/>
      <c r="AD135" s="779"/>
      <c r="AE135" s="779"/>
      <c r="AF135" s="779"/>
      <c r="AG135" s="779"/>
      <c r="AH135" s="260"/>
      <c r="AI135" s="258"/>
    </row>
    <row r="136" spans="1:35" s="259" customFormat="1" ht="17.25" customHeight="1">
      <c r="A136" s="779" t="s">
        <v>326</v>
      </c>
      <c r="B136" s="779"/>
      <c r="C136" s="779"/>
      <c r="D136" s="779"/>
      <c r="E136" s="779"/>
      <c r="F136" s="779"/>
      <c r="G136" s="779"/>
      <c r="H136" s="779"/>
      <c r="I136" s="779"/>
      <c r="J136" s="779"/>
      <c r="K136" s="779"/>
      <c r="L136" s="779"/>
      <c r="M136" s="779"/>
      <c r="N136" s="779"/>
      <c r="O136" s="779"/>
      <c r="P136" s="779"/>
      <c r="Q136" s="779"/>
      <c r="R136" s="779"/>
      <c r="S136" s="779"/>
      <c r="T136" s="779"/>
      <c r="U136" s="779"/>
      <c r="V136" s="779"/>
      <c r="W136" s="779"/>
      <c r="X136" s="779"/>
      <c r="Y136" s="779"/>
      <c r="Z136" s="779"/>
      <c r="AA136" s="779"/>
      <c r="AB136" s="779"/>
      <c r="AC136" s="779"/>
      <c r="AD136" s="779"/>
      <c r="AE136" s="779"/>
      <c r="AF136" s="779"/>
      <c r="AG136" s="779"/>
      <c r="AH136" s="260"/>
      <c r="AI136" s="258"/>
    </row>
    <row r="137" spans="1:35" s="259" customFormat="1" ht="36" customHeight="1">
      <c r="A137" s="779" t="s">
        <v>327</v>
      </c>
      <c r="B137" s="779"/>
      <c r="C137" s="779"/>
      <c r="D137" s="779"/>
      <c r="E137" s="779"/>
      <c r="F137" s="779"/>
      <c r="G137" s="779"/>
      <c r="H137" s="779"/>
      <c r="I137" s="779"/>
      <c r="J137" s="779"/>
      <c r="K137" s="779"/>
      <c r="L137" s="779"/>
      <c r="M137" s="779"/>
      <c r="N137" s="779"/>
      <c r="O137" s="779"/>
      <c r="P137" s="779"/>
      <c r="Q137" s="779"/>
      <c r="R137" s="779"/>
      <c r="S137" s="779"/>
      <c r="T137" s="779"/>
      <c r="U137" s="779"/>
      <c r="V137" s="779"/>
      <c r="W137" s="779"/>
      <c r="X137" s="779"/>
      <c r="Y137" s="779"/>
      <c r="Z137" s="779"/>
      <c r="AA137" s="779"/>
      <c r="AB137" s="779"/>
      <c r="AC137" s="779"/>
      <c r="AD137" s="779"/>
      <c r="AE137" s="779"/>
      <c r="AF137" s="779"/>
      <c r="AG137" s="779"/>
      <c r="AH137" s="260"/>
      <c r="AI137" s="258"/>
    </row>
    <row r="138" spans="1:35" s="259" customFormat="1" ht="17.25" customHeight="1">
      <c r="A138" s="779" t="s">
        <v>389</v>
      </c>
      <c r="B138" s="779"/>
      <c r="C138" s="779"/>
      <c r="D138" s="779"/>
      <c r="E138" s="779"/>
      <c r="F138" s="779"/>
      <c r="G138" s="779"/>
      <c r="H138" s="779"/>
      <c r="I138" s="779"/>
      <c r="J138" s="779"/>
      <c r="K138" s="779"/>
      <c r="L138" s="779"/>
      <c r="M138" s="779"/>
      <c r="N138" s="779"/>
      <c r="O138" s="779"/>
      <c r="P138" s="779"/>
      <c r="Q138" s="779"/>
      <c r="R138" s="779"/>
      <c r="S138" s="779"/>
      <c r="T138" s="779"/>
      <c r="U138" s="779"/>
      <c r="V138" s="779"/>
      <c r="W138" s="779"/>
      <c r="X138" s="779"/>
      <c r="Y138" s="779"/>
      <c r="Z138" s="779"/>
      <c r="AA138" s="779"/>
      <c r="AB138" s="779"/>
      <c r="AC138" s="779"/>
      <c r="AD138" s="779"/>
      <c r="AE138" s="779"/>
      <c r="AF138" s="779"/>
      <c r="AG138" s="779"/>
      <c r="AH138" s="260"/>
      <c r="AI138" s="258"/>
    </row>
    <row r="139" spans="1:35" s="259" customFormat="1" ht="17.25" customHeight="1">
      <c r="A139" s="779" t="s">
        <v>390</v>
      </c>
      <c r="B139" s="779"/>
      <c r="C139" s="779"/>
      <c r="D139" s="779"/>
      <c r="E139" s="779"/>
      <c r="F139" s="779"/>
      <c r="G139" s="779"/>
      <c r="H139" s="779"/>
      <c r="I139" s="779"/>
      <c r="J139" s="779"/>
      <c r="K139" s="779"/>
      <c r="L139" s="779"/>
      <c r="M139" s="779"/>
      <c r="N139" s="779"/>
      <c r="O139" s="779"/>
      <c r="P139" s="779"/>
      <c r="Q139" s="779"/>
      <c r="R139" s="779"/>
      <c r="S139" s="779"/>
      <c r="T139" s="779"/>
      <c r="U139" s="779"/>
      <c r="V139" s="779"/>
      <c r="W139" s="779"/>
      <c r="X139" s="779"/>
      <c r="Y139" s="779"/>
      <c r="Z139" s="779"/>
      <c r="AA139" s="779"/>
      <c r="AB139" s="779"/>
      <c r="AC139" s="779"/>
      <c r="AD139" s="779"/>
      <c r="AE139" s="779"/>
      <c r="AF139" s="779"/>
      <c r="AG139" s="779"/>
      <c r="AH139" s="260"/>
      <c r="AI139" s="258"/>
    </row>
    <row r="140" spans="1:35" s="259" customFormat="1" ht="35.25" customHeight="1">
      <c r="A140" s="779" t="s">
        <v>328</v>
      </c>
      <c r="B140" s="779"/>
      <c r="C140" s="779"/>
      <c r="D140" s="779"/>
      <c r="E140" s="779"/>
      <c r="F140" s="779"/>
      <c r="G140" s="779"/>
      <c r="H140" s="779"/>
      <c r="I140" s="779"/>
      <c r="J140" s="779"/>
      <c r="K140" s="779"/>
      <c r="L140" s="779"/>
      <c r="M140" s="779"/>
      <c r="N140" s="779"/>
      <c r="O140" s="779"/>
      <c r="P140" s="779"/>
      <c r="Q140" s="779"/>
      <c r="R140" s="779"/>
      <c r="S140" s="779"/>
      <c r="T140" s="779"/>
      <c r="U140" s="779"/>
      <c r="V140" s="779"/>
      <c r="W140" s="779"/>
      <c r="X140" s="779"/>
      <c r="Y140" s="779"/>
      <c r="Z140" s="779"/>
      <c r="AA140" s="779"/>
      <c r="AB140" s="779"/>
      <c r="AC140" s="779"/>
      <c r="AD140" s="779"/>
      <c r="AE140" s="779"/>
      <c r="AF140" s="779"/>
      <c r="AG140" s="779"/>
      <c r="AH140" s="260"/>
      <c r="AI140" s="258"/>
    </row>
    <row r="141" spans="1:35" s="259" customFormat="1" ht="35.25" customHeight="1">
      <c r="A141" s="779" t="s">
        <v>329</v>
      </c>
      <c r="B141" s="779"/>
      <c r="C141" s="779"/>
      <c r="D141" s="779"/>
      <c r="E141" s="779"/>
      <c r="F141" s="779"/>
      <c r="G141" s="779"/>
      <c r="H141" s="779"/>
      <c r="I141" s="779"/>
      <c r="J141" s="779"/>
      <c r="K141" s="779"/>
      <c r="L141" s="779"/>
      <c r="M141" s="779"/>
      <c r="N141" s="779"/>
      <c r="O141" s="779"/>
      <c r="P141" s="779"/>
      <c r="Q141" s="779"/>
      <c r="R141" s="779"/>
      <c r="S141" s="779"/>
      <c r="T141" s="779"/>
      <c r="U141" s="779"/>
      <c r="V141" s="779"/>
      <c r="W141" s="779"/>
      <c r="X141" s="779"/>
      <c r="Y141" s="779"/>
      <c r="Z141" s="779"/>
      <c r="AA141" s="779"/>
      <c r="AB141" s="779"/>
      <c r="AC141" s="779"/>
      <c r="AD141" s="779"/>
      <c r="AE141" s="779"/>
      <c r="AF141" s="779"/>
      <c r="AG141" s="779"/>
      <c r="AH141" s="260"/>
      <c r="AI141" s="258"/>
    </row>
    <row r="142" spans="1:35" s="259" customFormat="1" ht="17.25" customHeight="1">
      <c r="A142" s="779" t="s">
        <v>330</v>
      </c>
      <c r="B142" s="779"/>
      <c r="C142" s="779"/>
      <c r="D142" s="779"/>
      <c r="E142" s="779"/>
      <c r="F142" s="779"/>
      <c r="G142" s="779"/>
      <c r="H142" s="779"/>
      <c r="I142" s="779"/>
      <c r="J142" s="779"/>
      <c r="K142" s="779"/>
      <c r="L142" s="779"/>
      <c r="M142" s="779"/>
      <c r="N142" s="779"/>
      <c r="O142" s="779"/>
      <c r="P142" s="779"/>
      <c r="Q142" s="779"/>
      <c r="R142" s="779"/>
      <c r="S142" s="779"/>
      <c r="T142" s="779"/>
      <c r="U142" s="779"/>
      <c r="V142" s="779"/>
      <c r="W142" s="779"/>
      <c r="X142" s="779"/>
      <c r="Y142" s="779"/>
      <c r="Z142" s="779"/>
      <c r="AA142" s="779"/>
      <c r="AB142" s="779"/>
      <c r="AC142" s="779"/>
      <c r="AD142" s="779"/>
      <c r="AE142" s="779"/>
      <c r="AF142" s="779"/>
      <c r="AG142" s="779"/>
      <c r="AH142" s="260"/>
      <c r="AI142" s="258"/>
    </row>
    <row r="143" spans="1:35" s="259" customFormat="1" ht="35.25" customHeight="1">
      <c r="A143" s="779" t="s">
        <v>331</v>
      </c>
      <c r="B143" s="779"/>
      <c r="C143" s="779"/>
      <c r="D143" s="779"/>
      <c r="E143" s="779"/>
      <c r="F143" s="779"/>
      <c r="G143" s="779"/>
      <c r="H143" s="779"/>
      <c r="I143" s="779"/>
      <c r="J143" s="779"/>
      <c r="K143" s="779"/>
      <c r="L143" s="779"/>
      <c r="M143" s="779"/>
      <c r="N143" s="779"/>
      <c r="O143" s="779"/>
      <c r="P143" s="779"/>
      <c r="Q143" s="779"/>
      <c r="R143" s="779"/>
      <c r="S143" s="779"/>
      <c r="T143" s="779"/>
      <c r="U143" s="779"/>
      <c r="V143" s="779"/>
      <c r="W143" s="779"/>
      <c r="X143" s="779"/>
      <c r="Y143" s="779"/>
      <c r="Z143" s="779"/>
      <c r="AA143" s="779"/>
      <c r="AB143" s="779"/>
      <c r="AC143" s="779"/>
      <c r="AD143" s="779"/>
      <c r="AE143" s="779"/>
      <c r="AF143" s="779"/>
      <c r="AG143" s="779"/>
      <c r="AH143" s="260"/>
      <c r="AI143" s="258"/>
    </row>
    <row r="144" spans="1:35" s="259" customFormat="1" ht="17.25" customHeight="1">
      <c r="A144" s="779" t="s">
        <v>332</v>
      </c>
      <c r="B144" s="779"/>
      <c r="C144" s="779"/>
      <c r="D144" s="779"/>
      <c r="E144" s="779"/>
      <c r="F144" s="779"/>
      <c r="G144" s="779"/>
      <c r="H144" s="779"/>
      <c r="I144" s="779"/>
      <c r="J144" s="779"/>
      <c r="K144" s="779"/>
      <c r="L144" s="779"/>
      <c r="M144" s="779"/>
      <c r="N144" s="779"/>
      <c r="O144" s="779"/>
      <c r="P144" s="779"/>
      <c r="Q144" s="779"/>
      <c r="R144" s="779"/>
      <c r="S144" s="779"/>
      <c r="T144" s="779"/>
      <c r="U144" s="779"/>
      <c r="V144" s="779"/>
      <c r="W144" s="779"/>
      <c r="X144" s="779"/>
      <c r="Y144" s="779"/>
      <c r="Z144" s="779"/>
      <c r="AA144" s="779"/>
      <c r="AB144" s="779"/>
      <c r="AC144" s="779"/>
      <c r="AD144" s="779"/>
      <c r="AE144" s="779"/>
      <c r="AF144" s="779"/>
      <c r="AG144" s="779"/>
      <c r="AH144" s="260"/>
      <c r="AI144" s="258"/>
    </row>
    <row r="145" spans="1:35" s="259" customFormat="1" ht="17.25" customHeight="1">
      <c r="A145" s="779" t="s">
        <v>391</v>
      </c>
      <c r="B145" s="779"/>
      <c r="C145" s="779"/>
      <c r="D145" s="779"/>
      <c r="E145" s="779"/>
      <c r="F145" s="779"/>
      <c r="G145" s="779"/>
      <c r="H145" s="779"/>
      <c r="I145" s="779"/>
      <c r="J145" s="779"/>
      <c r="K145" s="779"/>
      <c r="L145" s="779"/>
      <c r="M145" s="779"/>
      <c r="N145" s="779"/>
      <c r="O145" s="779"/>
      <c r="P145" s="779"/>
      <c r="Q145" s="779"/>
      <c r="R145" s="779"/>
      <c r="S145" s="779"/>
      <c r="T145" s="779"/>
      <c r="U145" s="779"/>
      <c r="V145" s="779"/>
      <c r="W145" s="779"/>
      <c r="X145" s="779"/>
      <c r="Y145" s="779"/>
      <c r="Z145" s="779"/>
      <c r="AA145" s="779"/>
      <c r="AB145" s="779"/>
      <c r="AC145" s="779"/>
      <c r="AD145" s="779"/>
      <c r="AE145" s="779"/>
      <c r="AF145" s="779"/>
      <c r="AG145" s="779"/>
      <c r="AH145" s="260"/>
      <c r="AI145" s="258"/>
    </row>
    <row r="146" spans="1:35" s="259" customFormat="1" ht="17.25" customHeight="1">
      <c r="A146" s="779" t="s">
        <v>392</v>
      </c>
      <c r="B146" s="779"/>
      <c r="C146" s="779"/>
      <c r="D146" s="779"/>
      <c r="E146" s="779"/>
      <c r="F146" s="779"/>
      <c r="G146" s="779"/>
      <c r="H146" s="779"/>
      <c r="I146" s="779"/>
      <c r="J146" s="779"/>
      <c r="K146" s="779"/>
      <c r="L146" s="779"/>
      <c r="M146" s="779"/>
      <c r="N146" s="779"/>
      <c r="O146" s="779"/>
      <c r="P146" s="779"/>
      <c r="Q146" s="779"/>
      <c r="R146" s="779"/>
      <c r="S146" s="779"/>
      <c r="T146" s="779"/>
      <c r="U146" s="779"/>
      <c r="V146" s="779"/>
      <c r="W146" s="779"/>
      <c r="X146" s="779"/>
      <c r="Y146" s="779"/>
      <c r="Z146" s="779"/>
      <c r="AA146" s="779"/>
      <c r="AB146" s="779"/>
      <c r="AC146" s="779"/>
      <c r="AD146" s="779"/>
      <c r="AE146" s="779"/>
      <c r="AF146" s="779"/>
      <c r="AG146" s="779"/>
      <c r="AH146" s="260"/>
      <c r="AI146" s="258"/>
    </row>
    <row r="147" spans="1:35" s="259" customFormat="1" ht="36" customHeight="1">
      <c r="A147" s="779" t="s">
        <v>333</v>
      </c>
      <c r="B147" s="779"/>
      <c r="C147" s="779"/>
      <c r="D147" s="779"/>
      <c r="E147" s="779"/>
      <c r="F147" s="779"/>
      <c r="G147" s="779"/>
      <c r="H147" s="779"/>
      <c r="I147" s="779"/>
      <c r="J147" s="779"/>
      <c r="K147" s="779"/>
      <c r="L147" s="779"/>
      <c r="M147" s="779"/>
      <c r="N147" s="779"/>
      <c r="O147" s="779"/>
      <c r="P147" s="779"/>
      <c r="Q147" s="779"/>
      <c r="R147" s="779"/>
      <c r="S147" s="779"/>
      <c r="T147" s="779"/>
      <c r="U147" s="779"/>
      <c r="V147" s="779"/>
      <c r="W147" s="779"/>
      <c r="X147" s="779"/>
      <c r="Y147" s="779"/>
      <c r="Z147" s="779"/>
      <c r="AA147" s="779"/>
      <c r="AB147" s="779"/>
      <c r="AC147" s="779"/>
      <c r="AD147" s="779"/>
      <c r="AE147" s="779"/>
      <c r="AF147" s="779"/>
      <c r="AG147" s="779"/>
      <c r="AH147" s="260"/>
      <c r="AI147" s="258"/>
    </row>
    <row r="148" spans="1:35" s="259" customFormat="1" ht="36" customHeight="1">
      <c r="A148" s="779" t="s">
        <v>393</v>
      </c>
      <c r="B148" s="779"/>
      <c r="C148" s="779"/>
      <c r="D148" s="779"/>
      <c r="E148" s="779"/>
      <c r="F148" s="779"/>
      <c r="G148" s="779"/>
      <c r="H148" s="779"/>
      <c r="I148" s="779"/>
      <c r="J148" s="779"/>
      <c r="K148" s="779"/>
      <c r="L148" s="779"/>
      <c r="M148" s="779"/>
      <c r="N148" s="779"/>
      <c r="O148" s="779"/>
      <c r="P148" s="779"/>
      <c r="Q148" s="779"/>
      <c r="R148" s="779"/>
      <c r="S148" s="779"/>
      <c r="T148" s="779"/>
      <c r="U148" s="779"/>
      <c r="V148" s="779"/>
      <c r="W148" s="779"/>
      <c r="X148" s="779"/>
      <c r="Y148" s="779"/>
      <c r="Z148" s="779"/>
      <c r="AA148" s="779"/>
      <c r="AB148" s="779"/>
      <c r="AC148" s="779"/>
      <c r="AD148" s="779"/>
      <c r="AE148" s="779"/>
      <c r="AF148" s="779"/>
      <c r="AG148" s="779"/>
      <c r="AH148" s="260"/>
      <c r="AI148" s="258"/>
    </row>
    <row r="149" spans="1:35" s="259" customFormat="1" ht="35.25" customHeight="1">
      <c r="A149" s="779" t="s">
        <v>394</v>
      </c>
      <c r="B149" s="779"/>
      <c r="C149" s="779"/>
      <c r="D149" s="779"/>
      <c r="E149" s="779"/>
      <c r="F149" s="779"/>
      <c r="G149" s="779"/>
      <c r="H149" s="779"/>
      <c r="I149" s="779"/>
      <c r="J149" s="779"/>
      <c r="K149" s="779"/>
      <c r="L149" s="779"/>
      <c r="M149" s="779"/>
      <c r="N149" s="779"/>
      <c r="O149" s="779"/>
      <c r="P149" s="779"/>
      <c r="Q149" s="779"/>
      <c r="R149" s="779"/>
      <c r="S149" s="779"/>
      <c r="T149" s="779"/>
      <c r="U149" s="779"/>
      <c r="V149" s="779"/>
      <c r="W149" s="779"/>
      <c r="X149" s="779"/>
      <c r="Y149" s="779"/>
      <c r="Z149" s="779"/>
      <c r="AA149" s="779"/>
      <c r="AB149" s="779"/>
      <c r="AC149" s="779"/>
      <c r="AD149" s="779"/>
      <c r="AE149" s="779"/>
      <c r="AF149" s="779"/>
      <c r="AG149" s="779"/>
      <c r="AH149" s="260"/>
      <c r="AI149" s="258"/>
    </row>
    <row r="150" spans="1:35" s="259" customFormat="1" ht="17.25" customHeight="1">
      <c r="A150" s="779" t="s">
        <v>395</v>
      </c>
      <c r="B150" s="779"/>
      <c r="C150" s="779"/>
      <c r="D150" s="779"/>
      <c r="E150" s="779"/>
      <c r="F150" s="779"/>
      <c r="G150" s="779"/>
      <c r="H150" s="779"/>
      <c r="I150" s="779"/>
      <c r="J150" s="779"/>
      <c r="K150" s="779"/>
      <c r="L150" s="779"/>
      <c r="M150" s="779"/>
      <c r="N150" s="779"/>
      <c r="O150" s="779"/>
      <c r="P150" s="779"/>
      <c r="Q150" s="779"/>
      <c r="R150" s="779"/>
      <c r="S150" s="779"/>
      <c r="T150" s="779"/>
      <c r="U150" s="779"/>
      <c r="V150" s="779"/>
      <c r="W150" s="779"/>
      <c r="X150" s="779"/>
      <c r="Y150" s="779"/>
      <c r="Z150" s="779"/>
      <c r="AA150" s="779"/>
      <c r="AB150" s="779"/>
      <c r="AC150" s="779"/>
      <c r="AD150" s="779"/>
      <c r="AE150" s="779"/>
      <c r="AF150" s="779"/>
      <c r="AG150" s="779"/>
      <c r="AH150" s="260"/>
      <c r="AI150" s="258"/>
    </row>
    <row r="151" spans="1:35" s="259" customFormat="1" ht="17.25" customHeight="1">
      <c r="A151" s="779" t="s">
        <v>334</v>
      </c>
      <c r="B151" s="779"/>
      <c r="C151" s="779"/>
      <c r="D151" s="779"/>
      <c r="E151" s="779"/>
      <c r="F151" s="779"/>
      <c r="G151" s="779"/>
      <c r="H151" s="779"/>
      <c r="I151" s="779"/>
      <c r="J151" s="779"/>
      <c r="K151" s="779"/>
      <c r="L151" s="779"/>
      <c r="M151" s="779"/>
      <c r="N151" s="779"/>
      <c r="O151" s="779"/>
      <c r="P151" s="779"/>
      <c r="Q151" s="779"/>
      <c r="R151" s="779"/>
      <c r="S151" s="779"/>
      <c r="T151" s="779"/>
      <c r="U151" s="779"/>
      <c r="V151" s="779"/>
      <c r="W151" s="779"/>
      <c r="X151" s="779"/>
      <c r="Y151" s="779"/>
      <c r="Z151" s="779"/>
      <c r="AA151" s="779"/>
      <c r="AB151" s="779"/>
      <c r="AC151" s="779"/>
      <c r="AD151" s="779"/>
      <c r="AE151" s="779"/>
      <c r="AF151" s="779"/>
      <c r="AG151" s="779"/>
      <c r="AH151" s="260"/>
      <c r="AI151" s="258"/>
    </row>
    <row r="152" spans="1:35" s="259" customFormat="1" ht="34.5" customHeight="1">
      <c r="A152" s="922" t="s">
        <v>335</v>
      </c>
      <c r="B152" s="922"/>
      <c r="C152" s="922"/>
      <c r="D152" s="922"/>
      <c r="E152" s="922"/>
      <c r="F152" s="922"/>
      <c r="G152" s="922"/>
      <c r="H152" s="922"/>
      <c r="I152" s="922"/>
      <c r="J152" s="922"/>
      <c r="K152" s="922"/>
      <c r="L152" s="922"/>
      <c r="M152" s="922"/>
      <c r="N152" s="922"/>
      <c r="O152" s="922"/>
      <c r="P152" s="922"/>
      <c r="Q152" s="922"/>
      <c r="R152" s="922"/>
      <c r="S152" s="922"/>
      <c r="T152" s="922"/>
      <c r="U152" s="922"/>
      <c r="V152" s="922"/>
      <c r="W152" s="922"/>
      <c r="X152" s="922"/>
      <c r="Y152" s="922"/>
      <c r="Z152" s="922"/>
      <c r="AA152" s="922"/>
      <c r="AB152" s="922"/>
      <c r="AC152" s="922"/>
      <c r="AD152" s="922"/>
      <c r="AE152" s="922"/>
      <c r="AF152" s="922"/>
      <c r="AG152" s="922"/>
      <c r="AH152" s="260"/>
      <c r="AI152" s="258"/>
    </row>
    <row r="153" spans="1:35" s="259" customFormat="1" ht="17.25" customHeight="1">
      <c r="A153" s="922" t="s">
        <v>336</v>
      </c>
      <c r="B153" s="922"/>
      <c r="C153" s="922"/>
      <c r="D153" s="922"/>
      <c r="E153" s="922"/>
      <c r="F153" s="922"/>
      <c r="G153" s="922"/>
      <c r="H153" s="922"/>
      <c r="I153" s="922"/>
      <c r="J153" s="922"/>
      <c r="K153" s="922"/>
      <c r="L153" s="922"/>
      <c r="M153" s="922"/>
      <c r="N153" s="922"/>
      <c r="O153" s="922"/>
      <c r="P153" s="922"/>
      <c r="Q153" s="922"/>
      <c r="R153" s="922"/>
      <c r="S153" s="922"/>
      <c r="T153" s="922"/>
      <c r="U153" s="922"/>
      <c r="V153" s="922"/>
      <c r="W153" s="922"/>
      <c r="X153" s="922"/>
      <c r="Y153" s="922"/>
      <c r="Z153" s="922"/>
      <c r="AA153" s="922"/>
      <c r="AB153" s="922"/>
      <c r="AC153" s="922"/>
      <c r="AD153" s="922"/>
      <c r="AE153" s="922"/>
      <c r="AF153" s="922"/>
      <c r="AG153" s="922"/>
      <c r="AH153" s="260"/>
      <c r="AI153" s="258"/>
    </row>
    <row r="154" spans="1:35" s="259" customFormat="1" ht="34.5" customHeight="1">
      <c r="A154" s="922" t="s">
        <v>396</v>
      </c>
      <c r="B154" s="922"/>
      <c r="C154" s="922"/>
      <c r="D154" s="922"/>
      <c r="E154" s="922"/>
      <c r="F154" s="922"/>
      <c r="G154" s="922"/>
      <c r="H154" s="922"/>
      <c r="I154" s="922"/>
      <c r="J154" s="922"/>
      <c r="K154" s="922"/>
      <c r="L154" s="922"/>
      <c r="M154" s="922"/>
      <c r="N154" s="922"/>
      <c r="O154" s="922"/>
      <c r="P154" s="922"/>
      <c r="Q154" s="922"/>
      <c r="R154" s="922"/>
      <c r="S154" s="922"/>
      <c r="T154" s="922"/>
      <c r="U154" s="922"/>
      <c r="V154" s="922"/>
      <c r="W154" s="922"/>
      <c r="X154" s="922"/>
      <c r="Y154" s="922"/>
      <c r="Z154" s="922"/>
      <c r="AA154" s="922"/>
      <c r="AB154" s="922"/>
      <c r="AC154" s="922"/>
      <c r="AD154" s="922"/>
      <c r="AE154" s="922"/>
      <c r="AF154" s="922"/>
      <c r="AG154" s="922"/>
      <c r="AH154" s="260"/>
      <c r="AI154" s="258"/>
    </row>
    <row r="155" spans="1:35" s="259" customFormat="1" ht="36" customHeight="1">
      <c r="A155" s="922" t="s">
        <v>337</v>
      </c>
      <c r="B155" s="922"/>
      <c r="C155" s="922"/>
      <c r="D155" s="922"/>
      <c r="E155" s="922"/>
      <c r="F155" s="922"/>
      <c r="G155" s="922"/>
      <c r="H155" s="922"/>
      <c r="I155" s="922"/>
      <c r="J155" s="922"/>
      <c r="K155" s="922"/>
      <c r="L155" s="922"/>
      <c r="M155" s="922"/>
      <c r="N155" s="922"/>
      <c r="O155" s="922"/>
      <c r="P155" s="922"/>
      <c r="Q155" s="922"/>
      <c r="R155" s="922"/>
      <c r="S155" s="922"/>
      <c r="T155" s="922"/>
      <c r="U155" s="922"/>
      <c r="V155" s="922"/>
      <c r="W155" s="922"/>
      <c r="X155" s="922"/>
      <c r="Y155" s="922"/>
      <c r="Z155" s="922"/>
      <c r="AA155" s="922"/>
      <c r="AB155" s="922"/>
      <c r="AC155" s="922"/>
      <c r="AD155" s="922"/>
      <c r="AE155" s="922"/>
      <c r="AF155" s="922"/>
      <c r="AG155" s="922"/>
      <c r="AH155" s="260"/>
      <c r="AI155" s="258"/>
    </row>
    <row r="156" spans="1:35" s="259" customFormat="1" ht="54.75" customHeight="1">
      <c r="A156" s="922" t="s">
        <v>397</v>
      </c>
      <c r="B156" s="922"/>
      <c r="C156" s="922"/>
      <c r="D156" s="922"/>
      <c r="E156" s="922"/>
      <c r="F156" s="922"/>
      <c r="G156" s="922"/>
      <c r="H156" s="922"/>
      <c r="I156" s="922"/>
      <c r="J156" s="922"/>
      <c r="K156" s="922"/>
      <c r="L156" s="922"/>
      <c r="M156" s="922"/>
      <c r="N156" s="922"/>
      <c r="O156" s="922"/>
      <c r="P156" s="922"/>
      <c r="Q156" s="922"/>
      <c r="R156" s="922"/>
      <c r="S156" s="922"/>
      <c r="T156" s="922"/>
      <c r="U156" s="922"/>
      <c r="V156" s="922"/>
      <c r="W156" s="922"/>
      <c r="X156" s="922"/>
      <c r="Y156" s="922"/>
      <c r="Z156" s="922"/>
      <c r="AA156" s="922"/>
      <c r="AB156" s="922"/>
      <c r="AC156" s="922"/>
      <c r="AD156" s="922"/>
      <c r="AE156" s="922"/>
      <c r="AF156" s="922"/>
      <c r="AG156" s="922"/>
      <c r="AH156" s="260"/>
      <c r="AI156" s="258"/>
    </row>
    <row r="157" spans="1:35" s="259" customFormat="1" ht="17.25" customHeight="1">
      <c r="A157" s="779" t="s">
        <v>338</v>
      </c>
      <c r="B157" s="779"/>
      <c r="C157" s="779"/>
      <c r="D157" s="779"/>
      <c r="E157" s="779"/>
      <c r="F157" s="779"/>
      <c r="G157" s="779"/>
      <c r="H157" s="779"/>
      <c r="I157" s="779"/>
      <c r="J157" s="779"/>
      <c r="K157" s="779"/>
      <c r="L157" s="779"/>
      <c r="M157" s="779"/>
      <c r="N157" s="779"/>
      <c r="O157" s="779"/>
      <c r="P157" s="779"/>
      <c r="Q157" s="779"/>
      <c r="R157" s="779"/>
      <c r="S157" s="779"/>
      <c r="T157" s="779"/>
      <c r="U157" s="779"/>
      <c r="V157" s="779"/>
      <c r="W157" s="779"/>
      <c r="X157" s="779"/>
      <c r="Y157" s="779"/>
      <c r="Z157" s="779"/>
      <c r="AA157" s="779"/>
      <c r="AB157" s="779"/>
      <c r="AC157" s="779"/>
      <c r="AD157" s="779"/>
      <c r="AE157" s="779"/>
      <c r="AF157" s="779"/>
      <c r="AG157" s="779"/>
      <c r="AH157" s="260"/>
      <c r="AI157" s="258"/>
    </row>
    <row r="158" spans="1:35" s="259" customFormat="1" ht="71.25" customHeight="1">
      <c r="A158" s="779" t="s">
        <v>398</v>
      </c>
      <c r="B158" s="779"/>
      <c r="C158" s="779"/>
      <c r="D158" s="779"/>
      <c r="E158" s="779"/>
      <c r="F158" s="779"/>
      <c r="G158" s="779"/>
      <c r="H158" s="779"/>
      <c r="I158" s="779"/>
      <c r="J158" s="779"/>
      <c r="K158" s="779"/>
      <c r="L158" s="779"/>
      <c r="M158" s="779"/>
      <c r="N158" s="779"/>
      <c r="O158" s="779"/>
      <c r="P158" s="779"/>
      <c r="Q158" s="779"/>
      <c r="R158" s="779"/>
      <c r="S158" s="779"/>
      <c r="T158" s="779"/>
      <c r="U158" s="779"/>
      <c r="V158" s="779"/>
      <c r="W158" s="779"/>
      <c r="X158" s="779"/>
      <c r="Y158" s="779"/>
      <c r="Z158" s="779"/>
      <c r="AA158" s="779"/>
      <c r="AB158" s="779"/>
      <c r="AC158" s="779"/>
      <c r="AD158" s="779"/>
      <c r="AE158" s="779"/>
      <c r="AF158" s="779"/>
      <c r="AG158" s="779"/>
      <c r="AH158" s="260"/>
      <c r="AI158" s="258"/>
    </row>
    <row r="159" spans="1:35" s="259" customFormat="1" ht="17.25" customHeight="1">
      <c r="A159" s="779" t="s">
        <v>339</v>
      </c>
      <c r="B159" s="779"/>
      <c r="C159" s="779"/>
      <c r="D159" s="779"/>
      <c r="E159" s="779"/>
      <c r="F159" s="779"/>
      <c r="G159" s="779"/>
      <c r="H159" s="779"/>
      <c r="I159" s="779"/>
      <c r="J159" s="779"/>
      <c r="K159" s="779"/>
      <c r="L159" s="779"/>
      <c r="M159" s="779"/>
      <c r="N159" s="779"/>
      <c r="O159" s="779"/>
      <c r="P159" s="779"/>
      <c r="Q159" s="779"/>
      <c r="R159" s="779"/>
      <c r="S159" s="779"/>
      <c r="T159" s="779"/>
      <c r="U159" s="779"/>
      <c r="V159" s="779"/>
      <c r="W159" s="779"/>
      <c r="X159" s="779"/>
      <c r="Y159" s="779"/>
      <c r="Z159" s="779"/>
      <c r="AA159" s="779"/>
      <c r="AB159" s="779"/>
      <c r="AC159" s="779"/>
      <c r="AD159" s="779"/>
      <c r="AE159" s="779"/>
      <c r="AF159" s="779"/>
      <c r="AG159" s="779"/>
      <c r="AH159" s="260"/>
      <c r="AI159" s="258"/>
    </row>
    <row r="160" spans="1:35" s="259" customFormat="1" ht="17.25" customHeight="1">
      <c r="A160" s="779" t="s">
        <v>280</v>
      </c>
      <c r="B160" s="779"/>
      <c r="C160" s="779"/>
      <c r="D160" s="779"/>
      <c r="E160" s="779"/>
      <c r="F160" s="779"/>
      <c r="G160" s="779"/>
      <c r="H160" s="779"/>
      <c r="I160" s="779"/>
      <c r="J160" s="779"/>
      <c r="K160" s="779"/>
      <c r="L160" s="779"/>
      <c r="M160" s="779"/>
      <c r="N160" s="779"/>
      <c r="O160" s="779"/>
      <c r="P160" s="779"/>
      <c r="Q160" s="779"/>
      <c r="R160" s="779"/>
      <c r="S160" s="779"/>
      <c r="T160" s="779"/>
      <c r="U160" s="779"/>
      <c r="V160" s="779"/>
      <c r="W160" s="779"/>
      <c r="X160" s="779"/>
      <c r="Y160" s="779"/>
      <c r="Z160" s="779"/>
      <c r="AA160" s="779"/>
      <c r="AB160" s="779"/>
      <c r="AC160" s="779"/>
      <c r="AD160" s="779"/>
      <c r="AE160" s="779"/>
      <c r="AF160" s="779"/>
      <c r="AG160" s="779"/>
      <c r="AH160" s="260"/>
      <c r="AI160" s="258"/>
    </row>
    <row r="161" spans="1:35" s="259" customFormat="1" ht="92.25" customHeight="1">
      <c r="A161" s="779" t="s">
        <v>281</v>
      </c>
      <c r="B161" s="779"/>
      <c r="C161" s="779"/>
      <c r="D161" s="779"/>
      <c r="E161" s="779"/>
      <c r="F161" s="779"/>
      <c r="G161" s="779"/>
      <c r="H161" s="779"/>
      <c r="I161" s="779"/>
      <c r="J161" s="779"/>
      <c r="K161" s="779"/>
      <c r="L161" s="779"/>
      <c r="M161" s="779"/>
      <c r="N161" s="779"/>
      <c r="O161" s="779"/>
      <c r="P161" s="779"/>
      <c r="Q161" s="779"/>
      <c r="R161" s="779"/>
      <c r="S161" s="779"/>
      <c r="T161" s="779"/>
      <c r="U161" s="779"/>
      <c r="V161" s="779"/>
      <c r="W161" s="779"/>
      <c r="X161" s="779"/>
      <c r="Y161" s="779"/>
      <c r="Z161" s="779"/>
      <c r="AA161" s="779"/>
      <c r="AB161" s="779"/>
      <c r="AC161" s="779"/>
      <c r="AD161" s="779"/>
      <c r="AE161" s="779"/>
      <c r="AF161" s="779"/>
      <c r="AG161" s="779"/>
      <c r="AH161" s="260"/>
      <c r="AI161" s="258"/>
    </row>
    <row r="162" spans="1:35" s="259" customFormat="1" ht="75" customHeight="1">
      <c r="A162" s="779" t="s">
        <v>282</v>
      </c>
      <c r="B162" s="779"/>
      <c r="C162" s="779"/>
      <c r="D162" s="779"/>
      <c r="E162" s="779"/>
      <c r="F162" s="779"/>
      <c r="G162" s="779"/>
      <c r="H162" s="779"/>
      <c r="I162" s="779"/>
      <c r="J162" s="779"/>
      <c r="K162" s="779"/>
      <c r="L162" s="779"/>
      <c r="M162" s="779"/>
      <c r="N162" s="779"/>
      <c r="O162" s="779"/>
      <c r="P162" s="779"/>
      <c r="Q162" s="779"/>
      <c r="R162" s="779"/>
      <c r="S162" s="779"/>
      <c r="T162" s="779"/>
      <c r="U162" s="779"/>
      <c r="V162" s="779"/>
      <c r="W162" s="779"/>
      <c r="X162" s="779"/>
      <c r="Y162" s="779"/>
      <c r="Z162" s="779"/>
      <c r="AA162" s="779"/>
      <c r="AB162" s="779"/>
      <c r="AC162" s="779"/>
      <c r="AD162" s="779"/>
      <c r="AE162" s="779"/>
      <c r="AF162" s="779"/>
      <c r="AG162" s="779"/>
      <c r="AH162" s="260"/>
      <c r="AI162" s="258"/>
    </row>
    <row r="163" spans="1:35" s="259" customFormat="1" ht="90" customHeight="1">
      <c r="A163" s="779" t="s">
        <v>399</v>
      </c>
      <c r="B163" s="779"/>
      <c r="C163" s="779"/>
      <c r="D163" s="779"/>
      <c r="E163" s="779"/>
      <c r="F163" s="779"/>
      <c r="G163" s="779"/>
      <c r="H163" s="779"/>
      <c r="I163" s="779"/>
      <c r="J163" s="779"/>
      <c r="K163" s="779"/>
      <c r="L163" s="779"/>
      <c r="M163" s="779"/>
      <c r="N163" s="779"/>
      <c r="O163" s="779"/>
      <c r="P163" s="779"/>
      <c r="Q163" s="779"/>
      <c r="R163" s="779"/>
      <c r="S163" s="779"/>
      <c r="T163" s="779"/>
      <c r="U163" s="779"/>
      <c r="V163" s="779"/>
      <c r="W163" s="779"/>
      <c r="X163" s="779"/>
      <c r="Y163" s="779"/>
      <c r="Z163" s="779"/>
      <c r="AA163" s="779"/>
      <c r="AB163" s="779"/>
      <c r="AC163" s="779"/>
      <c r="AD163" s="779"/>
      <c r="AE163" s="779"/>
      <c r="AF163" s="779"/>
      <c r="AG163" s="779"/>
      <c r="AH163" s="260"/>
      <c r="AI163" s="258"/>
    </row>
    <row r="164" spans="1:34" ht="24.75" customHeight="1">
      <c r="A164" s="779" t="s">
        <v>297</v>
      </c>
      <c r="B164" s="779"/>
      <c r="C164" s="779"/>
      <c r="D164" s="779"/>
      <c r="E164" s="779"/>
      <c r="F164" s="779"/>
      <c r="G164" s="260"/>
      <c r="H164" s="260"/>
      <c r="I164" s="260"/>
      <c r="J164" s="260"/>
      <c r="K164" s="260"/>
      <c r="L164" s="260"/>
      <c r="M164" s="260"/>
      <c r="N164" s="260"/>
      <c r="O164" s="260"/>
      <c r="P164" s="260"/>
      <c r="Q164" s="260"/>
      <c r="R164" s="260"/>
      <c r="S164" s="260"/>
      <c r="U164" s="260"/>
      <c r="V164" s="260"/>
      <c r="W164" s="260"/>
      <c r="X164" s="260"/>
      <c r="Y164" s="260"/>
      <c r="Z164" s="260"/>
      <c r="AA164" s="260"/>
      <c r="AB164" s="260"/>
      <c r="AC164" s="260"/>
      <c r="AD164" s="260"/>
      <c r="AE164" s="260"/>
      <c r="AF164" s="2"/>
      <c r="AG164" s="2"/>
      <c r="AH164" s="2"/>
    </row>
    <row r="165" spans="1:34" ht="24.75" customHeight="1">
      <c r="A165" s="779" t="s">
        <v>372</v>
      </c>
      <c r="B165" s="779"/>
      <c r="C165" s="779"/>
      <c r="D165" s="779"/>
      <c r="E165" s="779"/>
      <c r="F165" s="779"/>
      <c r="G165" s="779"/>
      <c r="H165" s="779"/>
      <c r="I165" s="779"/>
      <c r="J165" s="779"/>
      <c r="K165" s="779"/>
      <c r="L165" s="779"/>
      <c r="M165" s="779"/>
      <c r="N165" s="779"/>
      <c r="O165" s="779"/>
      <c r="P165" s="260"/>
      <c r="Q165" s="260"/>
      <c r="R165" s="260"/>
      <c r="S165" s="260"/>
      <c r="T165" s="260"/>
      <c r="U165" s="260"/>
      <c r="V165" s="260"/>
      <c r="W165" s="260"/>
      <c r="X165" s="260"/>
      <c r="Y165" s="260"/>
      <c r="Z165" s="260"/>
      <c r="AA165" s="260"/>
      <c r="AB165" s="260"/>
      <c r="AC165" s="260"/>
      <c r="AD165" s="260"/>
      <c r="AE165" s="260"/>
      <c r="AF165" s="2"/>
      <c r="AG165" s="2"/>
      <c r="AH165" s="2"/>
    </row>
    <row r="166" spans="1:34" ht="24.75" customHeight="1">
      <c r="A166" s="779" t="s">
        <v>318</v>
      </c>
      <c r="B166" s="779"/>
      <c r="C166" s="779"/>
      <c r="D166" s="779"/>
      <c r="E166" s="779"/>
      <c r="F166" s="779"/>
      <c r="G166" s="779"/>
      <c r="H166" s="779"/>
      <c r="I166" s="779"/>
      <c r="J166" s="779"/>
      <c r="K166" s="779"/>
      <c r="L166" s="779"/>
      <c r="M166" s="779"/>
      <c r="N166" s="779"/>
      <c r="O166" s="779"/>
      <c r="P166" s="260"/>
      <c r="Q166" s="260"/>
      <c r="R166" s="260"/>
      <c r="S166" s="260"/>
      <c r="T166" s="780" t="s">
        <v>317</v>
      </c>
      <c r="U166" s="780"/>
      <c r="V166" s="780"/>
      <c r="W166" s="780"/>
      <c r="X166" s="780"/>
      <c r="Y166" s="780"/>
      <c r="Z166" s="780"/>
      <c r="AA166" s="780"/>
      <c r="AB166" s="780"/>
      <c r="AC166" s="780"/>
      <c r="AD166" s="780"/>
      <c r="AE166" s="780"/>
      <c r="AF166" s="2"/>
      <c r="AG166" s="2"/>
      <c r="AH166" s="2"/>
    </row>
    <row r="167" spans="1:31" ht="15.75">
      <c r="A167" s="775"/>
      <c r="B167" s="261"/>
      <c r="C167" s="261"/>
      <c r="D167" s="261"/>
      <c r="E167" s="261"/>
      <c r="F167" s="261"/>
      <c r="G167" s="261"/>
      <c r="H167" s="261"/>
      <c r="I167" s="261"/>
      <c r="J167" s="261"/>
      <c r="K167" s="261"/>
      <c r="L167" s="261"/>
      <c r="M167" s="261"/>
      <c r="N167" s="261"/>
      <c r="O167" s="261"/>
      <c r="P167" s="261"/>
      <c r="Q167" s="261"/>
      <c r="R167" s="261"/>
      <c r="S167" s="261"/>
      <c r="T167" s="261"/>
      <c r="U167" s="261"/>
      <c r="V167" s="261"/>
      <c r="W167" s="261"/>
      <c r="X167" s="261"/>
      <c r="Y167" s="261"/>
      <c r="Z167" s="261"/>
      <c r="AA167" s="261"/>
      <c r="AB167" s="261"/>
      <c r="AC167" s="261"/>
      <c r="AD167" s="261"/>
      <c r="AE167" s="261"/>
    </row>
    <row r="168" spans="1:5" ht="15">
      <c r="A168" s="776"/>
      <c r="B168" s="251"/>
      <c r="C168" s="251"/>
      <c r="D168" s="251"/>
      <c r="E168" s="251"/>
    </row>
    <row r="169" spans="1:5" ht="15">
      <c r="A169" s="776"/>
      <c r="B169" s="251"/>
      <c r="C169" s="251"/>
      <c r="D169" s="251"/>
      <c r="E169" s="251"/>
    </row>
    <row r="170" spans="1:5" ht="15">
      <c r="A170" s="776"/>
      <c r="B170" s="251"/>
      <c r="C170" s="251"/>
      <c r="D170" s="251"/>
      <c r="E170" s="251"/>
    </row>
    <row r="171" spans="1:5" ht="15">
      <c r="A171" s="776"/>
      <c r="B171" s="251"/>
      <c r="C171" s="251"/>
      <c r="D171" s="251"/>
      <c r="E171" s="251"/>
    </row>
    <row r="172" spans="1:5" ht="15">
      <c r="A172" s="776"/>
      <c r="B172" s="251"/>
      <c r="C172" s="251"/>
      <c r="D172" s="251"/>
      <c r="E172" s="251"/>
    </row>
    <row r="173" spans="1:5" ht="15">
      <c r="A173" s="776"/>
      <c r="B173" s="251"/>
      <c r="C173" s="251"/>
      <c r="D173" s="251"/>
      <c r="E173" s="251"/>
    </row>
    <row r="174" spans="1:5" ht="15">
      <c r="A174" s="776"/>
      <c r="B174" s="251"/>
      <c r="C174" s="251"/>
      <c r="D174" s="251"/>
      <c r="E174" s="251"/>
    </row>
    <row r="175" spans="1:5" ht="15">
      <c r="A175" s="776"/>
      <c r="B175" s="251"/>
      <c r="C175" s="251"/>
      <c r="D175" s="251"/>
      <c r="E175" s="251"/>
    </row>
    <row r="176" spans="1:5" ht="15">
      <c r="A176" s="776"/>
      <c r="B176" s="251"/>
      <c r="C176" s="251"/>
      <c r="D176" s="251"/>
      <c r="E176" s="251"/>
    </row>
    <row r="177" spans="1:5" ht="15">
      <c r="A177" s="776"/>
      <c r="B177" s="251"/>
      <c r="C177" s="251"/>
      <c r="D177" s="251"/>
      <c r="E177" s="251"/>
    </row>
    <row r="178" spans="1:5" ht="15">
      <c r="A178" s="776"/>
      <c r="B178" s="251"/>
      <c r="C178" s="251"/>
      <c r="D178" s="251"/>
      <c r="E178" s="251"/>
    </row>
    <row r="179" spans="1:5" ht="15">
      <c r="A179" s="776"/>
      <c r="B179" s="251"/>
      <c r="C179" s="251"/>
      <c r="D179" s="251"/>
      <c r="E179" s="251"/>
    </row>
    <row r="180" spans="1:5" ht="15">
      <c r="A180" s="776"/>
      <c r="B180" s="251"/>
      <c r="C180" s="251"/>
      <c r="D180" s="251"/>
      <c r="E180" s="251"/>
    </row>
  </sheetData>
  <sheetProtection/>
  <mergeCells count="192">
    <mergeCell ref="A114:AG114"/>
    <mergeCell ref="A161:AG161"/>
    <mergeCell ref="A162:AG162"/>
    <mergeCell ref="A163:AG163"/>
    <mergeCell ref="B122:AG122"/>
    <mergeCell ref="B123:AG123"/>
    <mergeCell ref="B124:AG124"/>
    <mergeCell ref="B125:AG125"/>
    <mergeCell ref="A155:AG155"/>
    <mergeCell ref="A156:AG156"/>
    <mergeCell ref="A157:AG157"/>
    <mergeCell ref="A158:AG158"/>
    <mergeCell ref="A159:AG159"/>
    <mergeCell ref="A160:AG160"/>
    <mergeCell ref="A147:AG147"/>
    <mergeCell ref="A148:AG148"/>
    <mergeCell ref="A149:AG149"/>
    <mergeCell ref="A150:AG150"/>
    <mergeCell ref="A151:AG151"/>
    <mergeCell ref="A152:AG152"/>
    <mergeCell ref="A141:AG141"/>
    <mergeCell ref="A142:AG142"/>
    <mergeCell ref="A143:AG143"/>
    <mergeCell ref="A144:AG144"/>
    <mergeCell ref="A145:AG145"/>
    <mergeCell ref="A146:AG146"/>
    <mergeCell ref="A135:AG135"/>
    <mergeCell ref="A136:AG136"/>
    <mergeCell ref="A137:AG137"/>
    <mergeCell ref="A138:AG138"/>
    <mergeCell ref="A139:AG139"/>
    <mergeCell ref="A140:AG140"/>
    <mergeCell ref="A127:AG127"/>
    <mergeCell ref="A128:AG128"/>
    <mergeCell ref="A129:AG129"/>
    <mergeCell ref="A130:AG130"/>
    <mergeCell ref="A131:AG131"/>
    <mergeCell ref="A132:AG132"/>
    <mergeCell ref="A121:AG121"/>
    <mergeCell ref="A126:AG126"/>
    <mergeCell ref="A115:AG115"/>
    <mergeCell ref="A116:AG116"/>
    <mergeCell ref="A117:AG117"/>
    <mergeCell ref="A118:AG118"/>
    <mergeCell ref="A119:AG119"/>
    <mergeCell ref="A120:AG120"/>
    <mergeCell ref="P99:Z99"/>
    <mergeCell ref="P98:Z98"/>
    <mergeCell ref="P97:Z97"/>
    <mergeCell ref="A101:AH101"/>
    <mergeCell ref="A102:M102"/>
    <mergeCell ref="X102:AH102"/>
    <mergeCell ref="O93:O100"/>
    <mergeCell ref="B99:N99"/>
    <mergeCell ref="B98:N98"/>
    <mergeCell ref="P96:Z96"/>
    <mergeCell ref="X103:AH103"/>
    <mergeCell ref="X104:AH104"/>
    <mergeCell ref="A133:AG133"/>
    <mergeCell ref="A134:AG134"/>
    <mergeCell ref="A153:AG153"/>
    <mergeCell ref="A154:AG154"/>
    <mergeCell ref="X110:AH110"/>
    <mergeCell ref="A113:M113"/>
    <mergeCell ref="A103:M103"/>
    <mergeCell ref="A104:M104"/>
    <mergeCell ref="B70:N70"/>
    <mergeCell ref="B45:N45"/>
    <mergeCell ref="B59:N59"/>
    <mergeCell ref="B56:N56"/>
    <mergeCell ref="B61:N61"/>
    <mergeCell ref="X108:AH108"/>
    <mergeCell ref="X106:AH106"/>
    <mergeCell ref="A96:N96"/>
    <mergeCell ref="B90:N90"/>
    <mergeCell ref="B88:N88"/>
    <mergeCell ref="B100:N100"/>
    <mergeCell ref="A97:N97"/>
    <mergeCell ref="P94:Z94"/>
    <mergeCell ref="P100:Z100"/>
    <mergeCell ref="B92:N92"/>
    <mergeCell ref="B91:N91"/>
    <mergeCell ref="A95:N95"/>
    <mergeCell ref="A94:N94"/>
    <mergeCell ref="P93:Z93"/>
    <mergeCell ref="A93:N93"/>
    <mergeCell ref="B27:N27"/>
    <mergeCell ref="P95:Z95"/>
    <mergeCell ref="B34:N34"/>
    <mergeCell ref="B33:N33"/>
    <mergeCell ref="B31:N31"/>
    <mergeCell ref="AE12:AE14"/>
    <mergeCell ref="B60:N60"/>
    <mergeCell ref="B74:N74"/>
    <mergeCell ref="B62:N62"/>
    <mergeCell ref="B66:N66"/>
    <mergeCell ref="AI12:AI14"/>
    <mergeCell ref="B16:N16"/>
    <mergeCell ref="U13:U14"/>
    <mergeCell ref="AB12:AB14"/>
    <mergeCell ref="U12:Z12"/>
    <mergeCell ref="AG12:AG14"/>
    <mergeCell ref="AF12:AF14"/>
    <mergeCell ref="O12:O14"/>
    <mergeCell ref="AD12:AD14"/>
    <mergeCell ref="P12:P14"/>
    <mergeCell ref="A11:A14"/>
    <mergeCell ref="B11:N14"/>
    <mergeCell ref="S12:S14"/>
    <mergeCell ref="V13:Z13"/>
    <mergeCell ref="O11:R11"/>
    <mergeCell ref="R12:R14"/>
    <mergeCell ref="AA11:AH11"/>
    <mergeCell ref="S11:Z11"/>
    <mergeCell ref="T12:T14"/>
    <mergeCell ref="B47:N47"/>
    <mergeCell ref="B41:N41"/>
    <mergeCell ref="B39:N39"/>
    <mergeCell ref="B40:N40"/>
    <mergeCell ref="B36:N36"/>
    <mergeCell ref="AA12:AA14"/>
    <mergeCell ref="B17:N17"/>
    <mergeCell ref="B46:N46"/>
    <mergeCell ref="B48:N48"/>
    <mergeCell ref="B43:N43"/>
    <mergeCell ref="B51:N51"/>
    <mergeCell ref="B49:N49"/>
    <mergeCell ref="AH12:AH14"/>
    <mergeCell ref="AC12:AC14"/>
    <mergeCell ref="B32:N32"/>
    <mergeCell ref="B29:N29"/>
    <mergeCell ref="B30:N30"/>
    <mergeCell ref="B37:N37"/>
    <mergeCell ref="B58:N58"/>
    <mergeCell ref="B54:N54"/>
    <mergeCell ref="B64:N64"/>
    <mergeCell ref="B65:N65"/>
    <mergeCell ref="B55:N55"/>
    <mergeCell ref="B38:N38"/>
    <mergeCell ref="B42:N42"/>
    <mergeCell ref="B44:N44"/>
    <mergeCell ref="B50:N50"/>
    <mergeCell ref="B52:N52"/>
    <mergeCell ref="B68:N68"/>
    <mergeCell ref="B72:N72"/>
    <mergeCell ref="B73:N73"/>
    <mergeCell ref="B71:N71"/>
    <mergeCell ref="B63:N63"/>
    <mergeCell ref="B67:N67"/>
    <mergeCell ref="B53:N53"/>
    <mergeCell ref="B57:N57"/>
    <mergeCell ref="B69:N69"/>
    <mergeCell ref="Q12:Q14"/>
    <mergeCell ref="B18:N18"/>
    <mergeCell ref="B19:N19"/>
    <mergeCell ref="B20:N20"/>
    <mergeCell ref="B86:N86"/>
    <mergeCell ref="B75:N75"/>
    <mergeCell ref="B77:N77"/>
    <mergeCell ref="B79:N79"/>
    <mergeCell ref="B78:N78"/>
    <mergeCell ref="B83:N83"/>
    <mergeCell ref="B35:N35"/>
    <mergeCell ref="B10:N10"/>
    <mergeCell ref="B23:N23"/>
    <mergeCell ref="B15:N15"/>
    <mergeCell ref="B24:N24"/>
    <mergeCell ref="B25:N25"/>
    <mergeCell ref="B22:N22"/>
    <mergeCell ref="B21:N21"/>
    <mergeCell ref="B26:N26"/>
    <mergeCell ref="B28:N28"/>
    <mergeCell ref="A111:M111"/>
    <mergeCell ref="AJ39:AM41"/>
    <mergeCell ref="B87:N87"/>
    <mergeCell ref="B89:N89"/>
    <mergeCell ref="B84:N84"/>
    <mergeCell ref="B85:N85"/>
    <mergeCell ref="B81:N81"/>
    <mergeCell ref="B82:N82"/>
    <mergeCell ref="B80:N80"/>
    <mergeCell ref="B76:N76"/>
    <mergeCell ref="A112:M112"/>
    <mergeCell ref="A164:F164"/>
    <mergeCell ref="T166:AE166"/>
    <mergeCell ref="A165:O165"/>
    <mergeCell ref="A166:O166"/>
    <mergeCell ref="A105:M105"/>
    <mergeCell ref="A106:M106"/>
    <mergeCell ref="A107:M107"/>
    <mergeCell ref="A108:M108"/>
    <mergeCell ref="A109:M109"/>
  </mergeCells>
  <printOptions horizontalCentered="1" verticalCentered="1"/>
  <pageMargins left="0.03937007874015748" right="0.03937007874015748" top="0.03937007874015748" bottom="0.03937007874015748" header="0.03937007874015748" footer="0.5118110236220472"/>
  <pageSetup horizontalDpi="300" verticalDpi="300" orientation="portrait" paperSize="8" scale="44" r:id="rId3"/>
  <rowBreaks count="2" manualBreakCount="2">
    <brk id="100" max="49" man="1"/>
    <brk id="167" max="49" man="1"/>
  </rowBreaks>
  <colBreaks count="1" manualBreakCount="1">
    <brk id="34" max="230" man="1"/>
  </colBreaks>
  <legacyDrawing r:id="rId2"/>
</worksheet>
</file>

<file path=xl/worksheets/sheet2.xml><?xml version="1.0" encoding="utf-8"?>
<worksheet xmlns="http://schemas.openxmlformats.org/spreadsheetml/2006/main" xmlns:r="http://schemas.openxmlformats.org/officeDocument/2006/relationships">
  <dimension ref="A1:E39"/>
  <sheetViews>
    <sheetView zoomScalePageLayoutView="0" workbookViewId="0" topLeftCell="A1">
      <selection activeCell="F25" sqref="F25"/>
    </sheetView>
  </sheetViews>
  <sheetFormatPr defaultColWidth="9.00390625" defaultRowHeight="12.75"/>
  <cols>
    <col min="1" max="1" width="104.00390625" style="0" customWidth="1"/>
    <col min="2" max="3" width="13.00390625" style="0" customWidth="1"/>
  </cols>
  <sheetData>
    <row r="1" spans="1:3" ht="43.5" customHeight="1">
      <c r="A1" s="929" t="s">
        <v>100</v>
      </c>
      <c r="B1" s="930"/>
      <c r="C1" s="931"/>
    </row>
    <row r="2" spans="1:3" ht="19.5" customHeight="1">
      <c r="A2" s="16" t="s">
        <v>101</v>
      </c>
      <c r="B2" s="17">
        <v>39</v>
      </c>
      <c r="C2" s="18" t="s">
        <v>105</v>
      </c>
    </row>
    <row r="3" spans="1:3" ht="19.5" customHeight="1">
      <c r="A3" s="10" t="s">
        <v>102</v>
      </c>
      <c r="B3" s="11">
        <v>101</v>
      </c>
      <c r="C3" s="19" t="s">
        <v>105</v>
      </c>
    </row>
    <row r="4" spans="1:3" ht="19.5" customHeight="1">
      <c r="A4" s="10" t="s">
        <v>75</v>
      </c>
      <c r="B4" s="11">
        <v>2</v>
      </c>
      <c r="C4" s="19" t="s">
        <v>105</v>
      </c>
    </row>
    <row r="5" spans="1:3" ht="19.5" customHeight="1">
      <c r="A5" s="10" t="s">
        <v>95</v>
      </c>
      <c r="B5" s="11">
        <v>7</v>
      </c>
      <c r="C5" s="19" t="s">
        <v>105</v>
      </c>
    </row>
    <row r="6" spans="1:3" ht="19.5" customHeight="1">
      <c r="A6" s="10" t="s">
        <v>98</v>
      </c>
      <c r="B6" s="11">
        <v>3</v>
      </c>
      <c r="C6" s="19" t="s">
        <v>105</v>
      </c>
    </row>
    <row r="7" spans="1:3" ht="19.5" customHeight="1">
      <c r="A7" s="10" t="s">
        <v>99</v>
      </c>
      <c r="B7" s="11">
        <v>11</v>
      </c>
      <c r="C7" s="19" t="s">
        <v>105</v>
      </c>
    </row>
    <row r="8" spans="1:3" ht="19.5" customHeight="1">
      <c r="A8" s="10" t="s">
        <v>89</v>
      </c>
      <c r="B8" s="11">
        <v>3</v>
      </c>
      <c r="C8" s="19" t="s">
        <v>105</v>
      </c>
    </row>
    <row r="9" spans="1:3" ht="19.5" customHeight="1">
      <c r="A9" s="12" t="s">
        <v>103</v>
      </c>
      <c r="B9" s="13">
        <v>33</v>
      </c>
      <c r="C9" s="20" t="s">
        <v>105</v>
      </c>
    </row>
    <row r="10" spans="1:3" ht="19.5" customHeight="1">
      <c r="A10" s="14" t="s">
        <v>104</v>
      </c>
      <c r="B10" s="15">
        <f>SUM(B2:B9)</f>
        <v>199</v>
      </c>
      <c r="C10" s="21" t="s">
        <v>105</v>
      </c>
    </row>
    <row r="11" spans="1:2" ht="19.5" customHeight="1">
      <c r="A11" s="8"/>
      <c r="B11" s="9"/>
    </row>
    <row r="12" spans="1:3" ht="40.5" customHeight="1">
      <c r="A12" s="929" t="s">
        <v>100</v>
      </c>
      <c r="B12" s="930"/>
      <c r="C12" s="931"/>
    </row>
    <row r="13" spans="1:3" ht="19.5" customHeight="1">
      <c r="A13" s="16" t="s">
        <v>101</v>
      </c>
      <c r="B13" s="17">
        <v>39</v>
      </c>
      <c r="C13" s="18" t="s">
        <v>105</v>
      </c>
    </row>
    <row r="14" spans="1:5" ht="19.5" customHeight="1">
      <c r="A14" s="10" t="s">
        <v>102</v>
      </c>
      <c r="B14" s="11">
        <v>101</v>
      </c>
      <c r="C14" s="19" t="s">
        <v>105</v>
      </c>
      <c r="E14">
        <f>B13+B14+B15</f>
        <v>142</v>
      </c>
    </row>
    <row r="15" spans="1:3" ht="19.5" customHeight="1">
      <c r="A15" s="10" t="s">
        <v>75</v>
      </c>
      <c r="B15" s="11">
        <v>2</v>
      </c>
      <c r="C15" s="19" t="s">
        <v>105</v>
      </c>
    </row>
    <row r="16" spans="1:3" ht="19.5" customHeight="1">
      <c r="A16" s="10" t="s">
        <v>95</v>
      </c>
      <c r="B16" s="11">
        <v>7</v>
      </c>
      <c r="C16" s="19" t="s">
        <v>105</v>
      </c>
    </row>
    <row r="17" spans="1:3" ht="19.5" customHeight="1">
      <c r="A17" s="10" t="s">
        <v>98</v>
      </c>
      <c r="B17" s="11">
        <v>3</v>
      </c>
      <c r="C17" s="19" t="s">
        <v>105</v>
      </c>
    </row>
    <row r="18" spans="1:3" ht="19.5" customHeight="1">
      <c r="A18" s="10" t="s">
        <v>99</v>
      </c>
      <c r="B18" s="11">
        <v>11</v>
      </c>
      <c r="C18" s="19" t="s">
        <v>105</v>
      </c>
    </row>
    <row r="19" spans="1:3" ht="19.5" customHeight="1">
      <c r="A19" s="10" t="s">
        <v>89</v>
      </c>
      <c r="B19" s="11">
        <v>3</v>
      </c>
      <c r="C19" s="19" t="s">
        <v>105</v>
      </c>
    </row>
    <row r="20" spans="1:3" ht="19.5" customHeight="1">
      <c r="A20" s="12" t="s">
        <v>103</v>
      </c>
      <c r="B20" s="13">
        <v>33</v>
      </c>
      <c r="C20" s="20" t="s">
        <v>105</v>
      </c>
    </row>
    <row r="21" spans="1:3" ht="19.5" customHeight="1">
      <c r="A21" s="14" t="s">
        <v>104</v>
      </c>
      <c r="B21" s="15">
        <f>SUM(B13:B20)</f>
        <v>199</v>
      </c>
      <c r="C21" s="21" t="s">
        <v>105</v>
      </c>
    </row>
    <row r="22" spans="1:2" ht="18.75">
      <c r="A22" s="8"/>
      <c r="B22" s="8"/>
    </row>
    <row r="23" spans="1:2" ht="18.75">
      <c r="A23" s="8"/>
      <c r="B23" s="8"/>
    </row>
    <row r="24" spans="1:2" ht="18.75">
      <c r="A24" s="8"/>
      <c r="B24" s="8"/>
    </row>
    <row r="25" spans="1:2" ht="18.75">
      <c r="A25" s="8"/>
      <c r="B25" s="8"/>
    </row>
    <row r="26" spans="1:2" ht="18.75">
      <c r="A26" s="8"/>
      <c r="B26" s="8"/>
    </row>
    <row r="27" spans="1:2" ht="18.75">
      <c r="A27" s="8"/>
      <c r="B27" s="8"/>
    </row>
    <row r="28" spans="1:2" ht="18.75">
      <c r="A28" s="8"/>
      <c r="B28" s="8"/>
    </row>
    <row r="29" spans="1:2" ht="18.75">
      <c r="A29" s="8"/>
      <c r="B29" s="8"/>
    </row>
    <row r="30" spans="1:2" ht="18.75">
      <c r="A30" s="8"/>
      <c r="B30" s="8"/>
    </row>
    <row r="31" spans="1:2" ht="18.75">
      <c r="A31" s="8"/>
      <c r="B31" s="8"/>
    </row>
    <row r="32" spans="1:2" ht="18.75">
      <c r="A32" s="8"/>
      <c r="B32" s="8"/>
    </row>
    <row r="33" spans="1:2" ht="18.75">
      <c r="A33" s="8"/>
      <c r="B33" s="8"/>
    </row>
    <row r="34" spans="1:2" ht="18.75">
      <c r="A34" s="8"/>
      <c r="B34" s="8"/>
    </row>
    <row r="35" spans="1:2" ht="18.75">
      <c r="A35" s="8"/>
      <c r="B35" s="8"/>
    </row>
    <row r="36" spans="1:2" ht="18.75">
      <c r="A36" s="8"/>
      <c r="B36" s="8"/>
    </row>
    <row r="37" spans="1:2" ht="18.75">
      <c r="A37" s="8"/>
      <c r="B37" s="8"/>
    </row>
    <row r="38" spans="1:2" ht="18.75">
      <c r="A38" s="8"/>
      <c r="B38" s="8"/>
    </row>
    <row r="39" spans="1:2" ht="18.75">
      <c r="A39" s="8"/>
      <c r="B39" s="8"/>
    </row>
  </sheetData>
  <sheetProtection/>
  <mergeCells count="2">
    <mergeCell ref="A1:C1"/>
    <mergeCell ref="A12:C12"/>
  </mergeCells>
  <printOptions/>
  <pageMargins left="0.7480314960629921" right="0.7480314960629921" top="0.984251968503937" bottom="0.98425196850393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K27"/>
  <sheetViews>
    <sheetView zoomScalePageLayoutView="0" workbookViewId="0" topLeftCell="A1">
      <selection activeCell="N21" sqref="N21"/>
    </sheetView>
  </sheetViews>
  <sheetFormatPr defaultColWidth="9.00390625" defaultRowHeight="12.75"/>
  <cols>
    <col min="2" max="9" width="15.125" style="0" customWidth="1"/>
  </cols>
  <sheetData>
    <row r="1" spans="1:11" ht="62.25" customHeight="1">
      <c r="A1" s="932" t="s">
        <v>146</v>
      </c>
      <c r="B1" s="932"/>
      <c r="C1" s="932"/>
      <c r="D1" s="932"/>
      <c r="E1" s="932"/>
      <c r="F1" s="932"/>
      <c r="G1" s="932"/>
      <c r="H1" s="932"/>
      <c r="I1" s="932"/>
      <c r="J1" s="55"/>
      <c r="K1" s="7"/>
    </row>
    <row r="2" spans="1:10" ht="51" customHeight="1">
      <c r="A2" s="937" t="s">
        <v>147</v>
      </c>
      <c r="B2" s="935" t="s">
        <v>153</v>
      </c>
      <c r="C2" s="933" t="s">
        <v>75</v>
      </c>
      <c r="D2" s="933" t="s">
        <v>148</v>
      </c>
      <c r="E2" s="933"/>
      <c r="F2" s="933" t="s">
        <v>154</v>
      </c>
      <c r="G2" s="933" t="s">
        <v>155</v>
      </c>
      <c r="H2" s="933" t="s">
        <v>149</v>
      </c>
      <c r="I2" s="939" t="s">
        <v>150</v>
      </c>
      <c r="J2" s="2"/>
    </row>
    <row r="3" spans="1:10" ht="81.75" customHeight="1">
      <c r="A3" s="938"/>
      <c r="B3" s="936"/>
      <c r="C3" s="934"/>
      <c r="D3" s="56" t="s">
        <v>151</v>
      </c>
      <c r="E3" s="56" t="s">
        <v>156</v>
      </c>
      <c r="F3" s="934"/>
      <c r="G3" s="934"/>
      <c r="H3" s="934"/>
      <c r="I3" s="940"/>
      <c r="J3" s="2"/>
    </row>
    <row r="4" spans="1:10" ht="11.25" customHeight="1">
      <c r="A4" s="41">
        <v>1</v>
      </c>
      <c r="B4" s="42">
        <v>2</v>
      </c>
      <c r="C4" s="42">
        <v>3</v>
      </c>
      <c r="D4" s="42">
        <v>4</v>
      </c>
      <c r="E4" s="42">
        <v>5</v>
      </c>
      <c r="F4" s="42">
        <v>6</v>
      </c>
      <c r="G4" s="42">
        <v>7</v>
      </c>
      <c r="H4" s="42">
        <v>8</v>
      </c>
      <c r="I4" s="43">
        <v>9</v>
      </c>
      <c r="J4" s="2"/>
    </row>
    <row r="5" spans="1:10" ht="20.25" customHeight="1">
      <c r="A5" s="44" t="s">
        <v>4</v>
      </c>
      <c r="B5" s="48">
        <v>39</v>
      </c>
      <c r="C5" s="48"/>
      <c r="D5" s="48"/>
      <c r="E5" s="48"/>
      <c r="F5" s="48">
        <v>3</v>
      </c>
      <c r="G5" s="48"/>
      <c r="H5" s="48">
        <v>10</v>
      </c>
      <c r="I5" s="49">
        <f>SUM(B5:H5)</f>
        <v>52</v>
      </c>
      <c r="J5" s="2"/>
    </row>
    <row r="6" spans="1:10" ht="20.25" customHeight="1">
      <c r="A6" s="45" t="s">
        <v>5</v>
      </c>
      <c r="B6" s="50">
        <v>37</v>
      </c>
      <c r="C6" s="50">
        <v>2</v>
      </c>
      <c r="D6" s="50"/>
      <c r="E6" s="50"/>
      <c r="F6" s="50">
        <v>3</v>
      </c>
      <c r="G6" s="50"/>
      <c r="H6" s="50">
        <v>10</v>
      </c>
      <c r="I6" s="51">
        <f>SUM(B6:H6)</f>
        <v>52</v>
      </c>
      <c r="J6" s="2"/>
    </row>
    <row r="7" spans="1:10" ht="20.25" customHeight="1">
      <c r="A7" s="45" t="s">
        <v>6</v>
      </c>
      <c r="B7" s="50">
        <v>35</v>
      </c>
      <c r="C7" s="50"/>
      <c r="D7" s="50">
        <v>3</v>
      </c>
      <c r="E7" s="50"/>
      <c r="F7" s="50">
        <v>3</v>
      </c>
      <c r="G7" s="50"/>
      <c r="H7" s="50">
        <v>11</v>
      </c>
      <c r="I7" s="51">
        <f>SUM(B7:H7)</f>
        <v>52</v>
      </c>
      <c r="J7" s="2"/>
    </row>
    <row r="8" spans="1:10" ht="20.25" customHeight="1">
      <c r="A8" s="46" t="s">
        <v>152</v>
      </c>
      <c r="B8" s="52">
        <v>29</v>
      </c>
      <c r="C8" s="52"/>
      <c r="D8" s="52"/>
      <c r="E8" s="52">
        <v>7</v>
      </c>
      <c r="F8" s="52">
        <v>2</v>
      </c>
      <c r="G8" s="52">
        <v>3</v>
      </c>
      <c r="H8" s="52">
        <v>2</v>
      </c>
      <c r="I8" s="53">
        <f>SUM(B8:H8)</f>
        <v>43</v>
      </c>
      <c r="J8" s="2"/>
    </row>
    <row r="9" spans="1:10" ht="20.25" customHeight="1">
      <c r="A9" s="47" t="s">
        <v>150</v>
      </c>
      <c r="B9" s="54">
        <f>SUM(B5:B8)</f>
        <v>140</v>
      </c>
      <c r="C9" s="54">
        <f aca="true" t="shared" si="0" ref="C9:I9">SUM(C5:C8)</f>
        <v>2</v>
      </c>
      <c r="D9" s="54">
        <f t="shared" si="0"/>
        <v>3</v>
      </c>
      <c r="E9" s="54">
        <f t="shared" si="0"/>
        <v>7</v>
      </c>
      <c r="F9" s="54">
        <f t="shared" si="0"/>
        <v>11</v>
      </c>
      <c r="G9" s="54">
        <f t="shared" si="0"/>
        <v>3</v>
      </c>
      <c r="H9" s="54">
        <f t="shared" si="0"/>
        <v>33</v>
      </c>
      <c r="I9" s="54">
        <f t="shared" si="0"/>
        <v>199</v>
      </c>
      <c r="J9" s="2"/>
    </row>
    <row r="10" spans="1:10" ht="12.75">
      <c r="A10" s="2"/>
      <c r="B10" s="2"/>
      <c r="C10" s="2"/>
      <c r="D10" s="2"/>
      <c r="E10" s="2"/>
      <c r="F10" s="2"/>
      <c r="G10" s="2"/>
      <c r="H10" s="2"/>
      <c r="I10" s="2"/>
      <c r="J10" s="2"/>
    </row>
    <row r="11" spans="1:10" ht="12.75">
      <c r="A11" s="2"/>
      <c r="B11" s="2"/>
      <c r="C11" s="2"/>
      <c r="D11" s="2"/>
      <c r="E11" s="2"/>
      <c r="F11" s="2"/>
      <c r="G11" s="2"/>
      <c r="H11" s="2"/>
      <c r="I11" s="2"/>
      <c r="J11" s="2"/>
    </row>
    <row r="12" spans="1:10" ht="12.75">
      <c r="A12" s="2"/>
      <c r="B12" s="2"/>
      <c r="C12" s="2"/>
      <c r="D12" s="2"/>
      <c r="E12" s="2"/>
      <c r="F12" s="2"/>
      <c r="G12" s="2"/>
      <c r="H12" s="2"/>
      <c r="I12" s="2"/>
      <c r="J12" s="2"/>
    </row>
    <row r="13" spans="1:10" ht="12.75">
      <c r="A13" s="2"/>
      <c r="B13" s="2"/>
      <c r="C13" s="2"/>
      <c r="D13" s="2"/>
      <c r="E13" s="2"/>
      <c r="F13" s="2"/>
      <c r="G13" s="2"/>
      <c r="H13" s="2"/>
      <c r="I13" s="2"/>
      <c r="J13" s="2"/>
    </row>
    <row r="14" spans="1:10" ht="12.75">
      <c r="A14" s="2"/>
      <c r="B14" s="2"/>
      <c r="C14" s="2"/>
      <c r="D14" s="2"/>
      <c r="E14" s="2"/>
      <c r="F14" s="2"/>
      <c r="G14" s="2"/>
      <c r="H14" s="2"/>
      <c r="I14" s="2"/>
      <c r="J14" s="2"/>
    </row>
    <row r="15" spans="1:10" ht="12.75">
      <c r="A15" s="2"/>
      <c r="B15" s="2"/>
      <c r="C15" s="2"/>
      <c r="D15" s="2"/>
      <c r="E15" s="2"/>
      <c r="F15" s="2"/>
      <c r="G15" s="2"/>
      <c r="H15" s="2"/>
      <c r="I15" s="2"/>
      <c r="J15" s="2"/>
    </row>
    <row r="16" spans="1:10" ht="12.75">
      <c r="A16" s="2"/>
      <c r="B16" s="2"/>
      <c r="C16" s="2"/>
      <c r="D16" s="2"/>
      <c r="E16" s="2"/>
      <c r="F16" s="2"/>
      <c r="G16" s="2"/>
      <c r="H16" s="2"/>
      <c r="I16" s="2"/>
      <c r="J16" s="2"/>
    </row>
    <row r="17" spans="1:10" ht="12.75">
      <c r="A17" s="2"/>
      <c r="B17" s="2"/>
      <c r="C17" s="2"/>
      <c r="D17" s="2"/>
      <c r="E17" s="2"/>
      <c r="F17" s="2"/>
      <c r="G17" s="2"/>
      <c r="H17" s="2"/>
      <c r="I17" s="2"/>
      <c r="J17" s="2"/>
    </row>
    <row r="18" spans="1:10" ht="12.75">
      <c r="A18" s="2"/>
      <c r="B18" s="2"/>
      <c r="C18" s="2"/>
      <c r="D18" s="2"/>
      <c r="E18" s="2"/>
      <c r="F18" s="2"/>
      <c r="G18" s="2"/>
      <c r="H18" s="2"/>
      <c r="I18" s="2"/>
      <c r="J18" s="2"/>
    </row>
    <row r="19" spans="1:10" ht="12.75">
      <c r="A19" s="2"/>
      <c r="B19" s="2"/>
      <c r="C19" s="2"/>
      <c r="D19" s="2"/>
      <c r="E19" s="2"/>
      <c r="F19" s="2"/>
      <c r="G19" s="2"/>
      <c r="H19" s="2"/>
      <c r="I19" s="2"/>
      <c r="J19" s="2"/>
    </row>
    <row r="20" spans="1:10" ht="12.75">
      <c r="A20" s="2"/>
      <c r="B20" s="2"/>
      <c r="C20" s="2"/>
      <c r="D20" s="2"/>
      <c r="E20" s="2"/>
      <c r="F20" s="2"/>
      <c r="G20" s="2"/>
      <c r="H20" s="2"/>
      <c r="I20" s="2"/>
      <c r="J20" s="2"/>
    </row>
    <row r="21" spans="1:10" ht="12.75">
      <c r="A21" s="2"/>
      <c r="B21" s="2"/>
      <c r="C21" s="2"/>
      <c r="D21" s="2"/>
      <c r="E21" s="2"/>
      <c r="F21" s="2"/>
      <c r="G21" s="2"/>
      <c r="H21" s="2"/>
      <c r="I21" s="2"/>
      <c r="J21" s="2"/>
    </row>
    <row r="22" spans="1:10" ht="12.75">
      <c r="A22" s="2"/>
      <c r="B22" s="2"/>
      <c r="C22" s="2"/>
      <c r="D22" s="2"/>
      <c r="E22" s="2"/>
      <c r="F22" s="2"/>
      <c r="G22" s="2"/>
      <c r="H22" s="2"/>
      <c r="I22" s="2"/>
      <c r="J22" s="2"/>
    </row>
    <row r="23" spans="1:10" ht="12.75">
      <c r="A23" s="2"/>
      <c r="B23" s="2"/>
      <c r="C23" s="2"/>
      <c r="D23" s="2"/>
      <c r="E23" s="2"/>
      <c r="F23" s="2"/>
      <c r="G23" s="2"/>
      <c r="H23" s="2"/>
      <c r="I23" s="2"/>
      <c r="J23" s="2"/>
    </row>
    <row r="24" spans="1:10" ht="12.75">
      <c r="A24" s="2"/>
      <c r="B24" s="2"/>
      <c r="C24" s="2"/>
      <c r="D24" s="2"/>
      <c r="E24" s="2"/>
      <c r="F24" s="2"/>
      <c r="G24" s="2"/>
      <c r="H24" s="2"/>
      <c r="I24" s="2"/>
      <c r="J24" s="2"/>
    </row>
    <row r="25" spans="1:10" ht="12.75">
      <c r="A25" s="2"/>
      <c r="B25" s="2"/>
      <c r="C25" s="2"/>
      <c r="D25" s="2"/>
      <c r="E25" s="2"/>
      <c r="F25" s="2"/>
      <c r="G25" s="2"/>
      <c r="H25" s="2"/>
      <c r="I25" s="2"/>
      <c r="J25" s="2"/>
    </row>
    <row r="26" spans="1:10" ht="12.75">
      <c r="A26" s="2"/>
      <c r="B26" s="2"/>
      <c r="C26" s="2"/>
      <c r="D26" s="2"/>
      <c r="E26" s="2"/>
      <c r="F26" s="2"/>
      <c r="G26" s="2"/>
      <c r="H26" s="2"/>
      <c r="I26" s="2"/>
      <c r="J26" s="2"/>
    </row>
    <row r="27" spans="1:10" ht="12.75">
      <c r="A27" s="2"/>
      <c r="B27" s="2"/>
      <c r="C27" s="2"/>
      <c r="D27" s="2"/>
      <c r="E27" s="2"/>
      <c r="F27" s="2"/>
      <c r="G27" s="2"/>
      <c r="H27" s="2"/>
      <c r="I27" s="2"/>
      <c r="J27" s="2"/>
    </row>
  </sheetData>
  <sheetProtection/>
  <mergeCells count="9">
    <mergeCell ref="A1:I1"/>
    <mergeCell ref="D2:E2"/>
    <mergeCell ref="C2:C3"/>
    <mergeCell ref="B2:B3"/>
    <mergeCell ref="A2:A3"/>
    <mergeCell ref="I2:I3"/>
    <mergeCell ref="H2:H3"/>
    <mergeCell ref="G2:G3"/>
    <mergeCell ref="F2:F3"/>
  </mergeCells>
  <printOptions/>
  <pageMargins left="0.7480314960629921" right="0.7480314960629921" top="0.984251968503937" bottom="0.984251968503937" header="0.5118110236220472" footer="0.511811023622047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AT28"/>
  <sheetViews>
    <sheetView zoomScalePageLayoutView="0" workbookViewId="0" topLeftCell="A1">
      <selection activeCell="AY21" sqref="AY21"/>
    </sheetView>
  </sheetViews>
  <sheetFormatPr defaultColWidth="9.00390625" defaultRowHeight="12.75"/>
  <cols>
    <col min="1" max="1" width="3.75390625" style="0" customWidth="1"/>
    <col min="2" max="2" width="6.125" style="0" customWidth="1"/>
    <col min="3" max="46" width="2.75390625" style="0" customWidth="1"/>
  </cols>
  <sheetData>
    <row r="1" spans="1:46" ht="15.75">
      <c r="A1" s="941" t="s">
        <v>196</v>
      </c>
      <c r="B1" s="941"/>
      <c r="C1" s="941"/>
      <c r="D1" s="941"/>
      <c r="E1" s="941"/>
      <c r="F1" s="941"/>
      <c r="G1" s="941"/>
      <c r="H1" s="941"/>
      <c r="I1" s="941"/>
      <c r="J1" s="941"/>
      <c r="K1" s="941"/>
      <c r="L1" s="941"/>
      <c r="M1" s="941"/>
      <c r="N1" s="941"/>
      <c r="O1" s="941"/>
      <c r="P1" s="941"/>
      <c r="Q1" s="941"/>
      <c r="R1" s="941"/>
      <c r="S1" s="139"/>
      <c r="T1" s="139"/>
      <c r="U1" s="139"/>
      <c r="V1" s="139"/>
      <c r="W1" s="139"/>
      <c r="X1" s="139"/>
      <c r="Y1" s="139"/>
      <c r="Z1" s="139"/>
      <c r="AA1" s="139"/>
      <c r="AB1" s="139"/>
      <c r="AC1" s="139"/>
      <c r="AD1" s="139"/>
      <c r="AE1" s="139"/>
      <c r="AF1" s="139"/>
      <c r="AG1" s="139"/>
      <c r="AH1" s="139"/>
      <c r="AJ1" s="140" t="s">
        <v>0</v>
      </c>
      <c r="AK1" s="140"/>
      <c r="AL1" s="140"/>
      <c r="AM1" s="140"/>
      <c r="AN1" s="140"/>
      <c r="AO1" s="140"/>
      <c r="AP1" s="140"/>
      <c r="AQ1" s="140"/>
      <c r="AR1" s="140"/>
      <c r="AS1" s="140"/>
      <c r="AT1" s="140"/>
    </row>
    <row r="2" spans="1:46" ht="15.75">
      <c r="A2" s="941" t="s">
        <v>197</v>
      </c>
      <c r="B2" s="941"/>
      <c r="C2" s="941"/>
      <c r="D2" s="941"/>
      <c r="E2" s="941"/>
      <c r="F2" s="941"/>
      <c r="G2" s="941"/>
      <c r="H2" s="941"/>
      <c r="I2" s="941"/>
      <c r="J2" s="941"/>
      <c r="K2" s="941"/>
      <c r="L2" s="941"/>
      <c r="M2" s="941"/>
      <c r="N2" s="941"/>
      <c r="O2" s="941"/>
      <c r="P2" s="941"/>
      <c r="Q2" s="941"/>
      <c r="R2" s="941"/>
      <c r="S2" s="139"/>
      <c r="T2" s="139"/>
      <c r="U2" s="139"/>
      <c r="V2" s="139"/>
      <c r="W2" s="139"/>
      <c r="X2" s="139"/>
      <c r="Y2" s="139"/>
      <c r="Z2" s="139"/>
      <c r="AA2" s="139"/>
      <c r="AB2" s="139"/>
      <c r="AC2" s="139"/>
      <c r="AD2" s="139"/>
      <c r="AE2" s="942" t="s">
        <v>198</v>
      </c>
      <c r="AF2" s="942"/>
      <c r="AG2" s="942"/>
      <c r="AH2" s="942"/>
      <c r="AI2" s="942"/>
      <c r="AJ2" s="942"/>
      <c r="AK2" s="942"/>
      <c r="AL2" s="942"/>
      <c r="AM2" s="942"/>
      <c r="AN2" s="942"/>
      <c r="AO2" s="942"/>
      <c r="AP2" s="942"/>
      <c r="AQ2" s="942"/>
      <c r="AR2" s="942"/>
      <c r="AS2" s="942"/>
      <c r="AT2" s="140"/>
    </row>
    <row r="3" spans="1:46" ht="15.75">
      <c r="A3" s="139"/>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D3" s="139"/>
      <c r="AE3" s="139"/>
      <c r="AF3" s="942" t="s">
        <v>199</v>
      </c>
      <c r="AG3" s="942"/>
      <c r="AH3" s="942"/>
      <c r="AI3" s="942"/>
      <c r="AJ3" s="942"/>
      <c r="AK3" s="942"/>
      <c r="AL3" s="942"/>
      <c r="AM3" s="942"/>
      <c r="AN3" s="942"/>
      <c r="AO3" s="942"/>
      <c r="AP3" s="942"/>
      <c r="AQ3" s="942"/>
      <c r="AR3" s="942"/>
      <c r="AS3" s="140"/>
      <c r="AT3" s="140"/>
    </row>
    <row r="4" spans="1:46" ht="18.75">
      <c r="A4" s="141"/>
      <c r="B4" s="943" t="s">
        <v>200</v>
      </c>
      <c r="C4" s="943"/>
      <c r="D4" s="943"/>
      <c r="E4" s="943"/>
      <c r="F4" s="943"/>
      <c r="G4" s="943"/>
      <c r="H4" s="943"/>
      <c r="I4" s="943"/>
      <c r="J4" s="943"/>
      <c r="K4" s="943"/>
      <c r="L4" s="943"/>
      <c r="M4" s="943"/>
      <c r="N4" s="943"/>
      <c r="O4" s="943"/>
      <c r="P4" s="943"/>
      <c r="Q4" s="943"/>
      <c r="R4" s="943"/>
      <c r="S4" s="943"/>
      <c r="T4" s="943"/>
      <c r="U4" s="943"/>
      <c r="V4" s="943"/>
      <c r="W4" s="943"/>
      <c r="X4" s="943"/>
      <c r="Y4" s="943"/>
      <c r="Z4" s="943"/>
      <c r="AA4" s="943"/>
      <c r="AB4" s="943"/>
      <c r="AC4" s="943"/>
      <c r="AD4" s="943"/>
      <c r="AE4" s="943"/>
      <c r="AF4" s="943"/>
      <c r="AG4" s="943"/>
      <c r="AH4" s="943"/>
      <c r="AI4" s="943"/>
      <c r="AJ4" s="943"/>
      <c r="AK4" s="943"/>
      <c r="AL4" s="943"/>
      <c r="AM4" s="943"/>
      <c r="AN4" s="943"/>
      <c r="AO4" s="943"/>
      <c r="AP4" s="943"/>
      <c r="AQ4" s="943"/>
      <c r="AR4" s="943"/>
      <c r="AS4" s="943"/>
      <c r="AT4" s="943"/>
    </row>
    <row r="5" spans="1:46" ht="10.5" customHeight="1">
      <c r="A5" s="944" t="s">
        <v>201</v>
      </c>
      <c r="B5" s="945"/>
      <c r="C5" s="950" t="s">
        <v>202</v>
      </c>
      <c r="D5" s="951"/>
      <c r="E5" s="951"/>
      <c r="F5" s="952"/>
      <c r="G5" s="953" t="s">
        <v>203</v>
      </c>
      <c r="H5" s="950" t="s">
        <v>204</v>
      </c>
      <c r="I5" s="951"/>
      <c r="J5" s="952"/>
      <c r="K5" s="953" t="s">
        <v>205</v>
      </c>
      <c r="L5" s="950" t="s">
        <v>206</v>
      </c>
      <c r="M5" s="951"/>
      <c r="N5" s="951"/>
      <c r="O5" s="952"/>
      <c r="P5" s="950" t="s">
        <v>207</v>
      </c>
      <c r="Q5" s="951"/>
      <c r="R5" s="951"/>
      <c r="S5" s="952"/>
      <c r="T5" s="953" t="s">
        <v>208</v>
      </c>
      <c r="U5" s="950" t="s">
        <v>209</v>
      </c>
      <c r="V5" s="951"/>
      <c r="W5" s="952"/>
      <c r="X5" s="953" t="s">
        <v>210</v>
      </c>
      <c r="Y5" s="950" t="s">
        <v>211</v>
      </c>
      <c r="Z5" s="951"/>
      <c r="AA5" s="952"/>
      <c r="AB5" s="953" t="s">
        <v>212</v>
      </c>
      <c r="AC5" s="950" t="s">
        <v>213</v>
      </c>
      <c r="AD5" s="951"/>
      <c r="AE5" s="951"/>
      <c r="AF5" s="952"/>
      <c r="AG5" s="953" t="s">
        <v>214</v>
      </c>
      <c r="AH5" s="950" t="s">
        <v>215</v>
      </c>
      <c r="AI5" s="951"/>
      <c r="AJ5" s="952"/>
      <c r="AK5" s="953" t="s">
        <v>216</v>
      </c>
      <c r="AL5" s="950" t="s">
        <v>217</v>
      </c>
      <c r="AM5" s="951"/>
      <c r="AN5" s="951"/>
      <c r="AO5" s="952"/>
      <c r="AP5" s="950" t="s">
        <v>218</v>
      </c>
      <c r="AQ5" s="951"/>
      <c r="AR5" s="951"/>
      <c r="AS5" s="952"/>
      <c r="AT5" s="956" t="s">
        <v>219</v>
      </c>
    </row>
    <row r="6" spans="1:46" ht="10.5" customHeight="1">
      <c r="A6" s="946"/>
      <c r="B6" s="947"/>
      <c r="C6" s="142">
        <v>1</v>
      </c>
      <c r="D6" s="142">
        <v>8</v>
      </c>
      <c r="E6" s="143">
        <v>15</v>
      </c>
      <c r="F6" s="143">
        <v>22</v>
      </c>
      <c r="G6" s="954"/>
      <c r="H6" s="142">
        <v>6</v>
      </c>
      <c r="I6" s="143">
        <v>13</v>
      </c>
      <c r="J6" s="143">
        <v>20</v>
      </c>
      <c r="K6" s="954"/>
      <c r="L6" s="142">
        <v>3</v>
      </c>
      <c r="M6" s="143">
        <v>10</v>
      </c>
      <c r="N6" s="143">
        <v>17</v>
      </c>
      <c r="O6" s="143">
        <v>24</v>
      </c>
      <c r="P6" s="142">
        <v>1</v>
      </c>
      <c r="Q6" s="142">
        <v>8</v>
      </c>
      <c r="R6" s="143">
        <v>15</v>
      </c>
      <c r="S6" s="143">
        <v>22</v>
      </c>
      <c r="T6" s="954"/>
      <c r="U6" s="142">
        <v>5</v>
      </c>
      <c r="V6" s="143">
        <v>12</v>
      </c>
      <c r="W6" s="143">
        <v>19</v>
      </c>
      <c r="X6" s="954"/>
      <c r="Y6" s="142">
        <v>2</v>
      </c>
      <c r="Z6" s="142">
        <v>9</v>
      </c>
      <c r="AA6" s="143">
        <v>16</v>
      </c>
      <c r="AB6" s="954"/>
      <c r="AC6" s="142">
        <v>2</v>
      </c>
      <c r="AD6" s="142">
        <v>9</v>
      </c>
      <c r="AE6" s="143">
        <v>16</v>
      </c>
      <c r="AF6" s="143">
        <v>23</v>
      </c>
      <c r="AG6" s="954"/>
      <c r="AH6" s="142">
        <v>6</v>
      </c>
      <c r="AI6" s="143">
        <v>13</v>
      </c>
      <c r="AJ6" s="143">
        <v>20</v>
      </c>
      <c r="AK6" s="954"/>
      <c r="AL6" s="142">
        <v>4</v>
      </c>
      <c r="AM6" s="143">
        <v>11</v>
      </c>
      <c r="AN6" s="143">
        <v>18</v>
      </c>
      <c r="AO6" s="143">
        <v>25</v>
      </c>
      <c r="AP6" s="142">
        <v>1</v>
      </c>
      <c r="AQ6" s="142">
        <v>8</v>
      </c>
      <c r="AR6" s="143">
        <v>15</v>
      </c>
      <c r="AS6" s="143">
        <v>22</v>
      </c>
      <c r="AT6" s="956"/>
    </row>
    <row r="7" spans="1:46" ht="10.5" customHeight="1">
      <c r="A7" s="948"/>
      <c r="B7" s="949"/>
      <c r="C7" s="144">
        <v>7</v>
      </c>
      <c r="D7" s="145">
        <v>14</v>
      </c>
      <c r="E7" s="145">
        <v>21</v>
      </c>
      <c r="F7" s="145">
        <v>28</v>
      </c>
      <c r="G7" s="955"/>
      <c r="H7" s="145">
        <v>12</v>
      </c>
      <c r="I7" s="145">
        <v>19</v>
      </c>
      <c r="J7" s="145">
        <v>26</v>
      </c>
      <c r="K7" s="955"/>
      <c r="L7" s="144">
        <v>6</v>
      </c>
      <c r="M7" s="145">
        <v>16</v>
      </c>
      <c r="N7" s="145">
        <v>23</v>
      </c>
      <c r="O7" s="145">
        <v>30</v>
      </c>
      <c r="P7" s="144">
        <v>7</v>
      </c>
      <c r="Q7" s="145">
        <v>14</v>
      </c>
      <c r="R7" s="145">
        <v>21</v>
      </c>
      <c r="S7" s="145">
        <v>28</v>
      </c>
      <c r="T7" s="955"/>
      <c r="U7" s="145">
        <v>11</v>
      </c>
      <c r="V7" s="145">
        <v>18</v>
      </c>
      <c r="W7" s="145">
        <v>25</v>
      </c>
      <c r="X7" s="955"/>
      <c r="Y7" s="144">
        <v>8</v>
      </c>
      <c r="Z7" s="145">
        <v>15</v>
      </c>
      <c r="AA7" s="145">
        <v>22</v>
      </c>
      <c r="AB7" s="955"/>
      <c r="AC7" s="144">
        <v>8</v>
      </c>
      <c r="AD7" s="145">
        <v>15</v>
      </c>
      <c r="AE7" s="145">
        <v>22</v>
      </c>
      <c r="AF7" s="145">
        <v>29</v>
      </c>
      <c r="AG7" s="955"/>
      <c r="AH7" s="145">
        <v>12</v>
      </c>
      <c r="AI7" s="145">
        <v>19</v>
      </c>
      <c r="AJ7" s="145">
        <v>26</v>
      </c>
      <c r="AK7" s="955"/>
      <c r="AL7" s="145">
        <v>10</v>
      </c>
      <c r="AM7" s="145">
        <v>17</v>
      </c>
      <c r="AN7" s="145">
        <v>24</v>
      </c>
      <c r="AO7" s="145">
        <v>31</v>
      </c>
      <c r="AP7" s="144">
        <v>7</v>
      </c>
      <c r="AQ7" s="145">
        <v>14</v>
      </c>
      <c r="AR7" s="145">
        <v>21</v>
      </c>
      <c r="AS7" s="145">
        <v>28</v>
      </c>
      <c r="AT7" s="956"/>
    </row>
    <row r="8" spans="1:46" ht="10.5" customHeight="1">
      <c r="A8" s="957" t="s">
        <v>220</v>
      </c>
      <c r="B8" s="958"/>
      <c r="C8" s="146">
        <v>1</v>
      </c>
      <c r="D8" s="146">
        <v>2</v>
      </c>
      <c r="E8" s="146">
        <v>3</v>
      </c>
      <c r="F8" s="146">
        <v>4</v>
      </c>
      <c r="G8" s="146">
        <v>5</v>
      </c>
      <c r="H8" s="146">
        <v>6</v>
      </c>
      <c r="I8" s="146">
        <v>7</v>
      </c>
      <c r="J8" s="146">
        <v>8</v>
      </c>
      <c r="K8" s="146">
        <v>9</v>
      </c>
      <c r="L8" s="146">
        <v>10</v>
      </c>
      <c r="M8" s="146">
        <v>11</v>
      </c>
      <c r="N8" s="146">
        <v>12</v>
      </c>
      <c r="O8" s="146">
        <v>13</v>
      </c>
      <c r="P8" s="146">
        <v>14</v>
      </c>
      <c r="Q8" s="146">
        <v>15</v>
      </c>
      <c r="R8" s="146">
        <v>16</v>
      </c>
      <c r="S8" s="146">
        <v>17</v>
      </c>
      <c r="T8" s="146">
        <v>18</v>
      </c>
      <c r="U8" s="146">
        <v>19</v>
      </c>
      <c r="V8" s="146">
        <v>20</v>
      </c>
      <c r="W8" s="146">
        <v>21</v>
      </c>
      <c r="X8" s="146">
        <v>22</v>
      </c>
      <c r="Y8" s="146">
        <v>23</v>
      </c>
      <c r="Z8" s="146">
        <v>24</v>
      </c>
      <c r="AA8" s="146">
        <v>25</v>
      </c>
      <c r="AB8" s="146">
        <v>26</v>
      </c>
      <c r="AC8" s="146">
        <v>27</v>
      </c>
      <c r="AD8" s="146">
        <v>28</v>
      </c>
      <c r="AE8" s="146">
        <v>29</v>
      </c>
      <c r="AF8" s="146">
        <v>30</v>
      </c>
      <c r="AG8" s="146">
        <v>31</v>
      </c>
      <c r="AH8" s="146">
        <v>32</v>
      </c>
      <c r="AI8" s="146">
        <v>33</v>
      </c>
      <c r="AJ8" s="146">
        <v>34</v>
      </c>
      <c r="AK8" s="146">
        <v>35</v>
      </c>
      <c r="AL8" s="146">
        <v>36</v>
      </c>
      <c r="AM8" s="146">
        <v>37</v>
      </c>
      <c r="AN8" s="146">
        <v>38</v>
      </c>
      <c r="AO8" s="146">
        <v>39</v>
      </c>
      <c r="AP8" s="146">
        <v>40</v>
      </c>
      <c r="AQ8" s="146">
        <v>41</v>
      </c>
      <c r="AR8" s="146">
        <v>42</v>
      </c>
      <c r="AS8" s="146">
        <v>43</v>
      </c>
      <c r="AT8" s="146">
        <v>44</v>
      </c>
    </row>
    <row r="9" spans="1:46" ht="10.5" customHeight="1">
      <c r="A9" s="959"/>
      <c r="B9" s="960"/>
      <c r="C9" s="147">
        <v>44</v>
      </c>
      <c r="D9" s="147">
        <v>43</v>
      </c>
      <c r="E9" s="147">
        <v>42</v>
      </c>
      <c r="F9" s="147">
        <v>41</v>
      </c>
      <c r="G9" s="147">
        <v>40</v>
      </c>
      <c r="H9" s="147">
        <v>39</v>
      </c>
      <c r="I9" s="147">
        <v>38</v>
      </c>
      <c r="J9" s="147">
        <v>37</v>
      </c>
      <c r="K9" s="147">
        <v>36</v>
      </c>
      <c r="L9" s="147">
        <v>35</v>
      </c>
      <c r="M9" s="147">
        <v>34</v>
      </c>
      <c r="N9" s="147">
        <v>33</v>
      </c>
      <c r="O9" s="147">
        <v>32</v>
      </c>
      <c r="P9" s="147">
        <v>31</v>
      </c>
      <c r="Q9" s="147">
        <v>30</v>
      </c>
      <c r="R9" s="147">
        <v>29</v>
      </c>
      <c r="S9" s="147">
        <v>28</v>
      </c>
      <c r="T9" s="147">
        <v>27</v>
      </c>
      <c r="U9" s="147">
        <v>26</v>
      </c>
      <c r="V9" s="147">
        <v>25</v>
      </c>
      <c r="W9" s="147">
        <v>24</v>
      </c>
      <c r="X9" s="147">
        <v>23</v>
      </c>
      <c r="Y9" s="147">
        <v>22</v>
      </c>
      <c r="Z9" s="147">
        <v>21</v>
      </c>
      <c r="AA9" s="147">
        <v>20</v>
      </c>
      <c r="AB9" s="147">
        <v>19</v>
      </c>
      <c r="AC9" s="147">
        <v>18</v>
      </c>
      <c r="AD9" s="147">
        <v>17</v>
      </c>
      <c r="AE9" s="147">
        <v>16</v>
      </c>
      <c r="AF9" s="147">
        <v>15</v>
      </c>
      <c r="AG9" s="147">
        <v>14</v>
      </c>
      <c r="AH9" s="147">
        <v>13</v>
      </c>
      <c r="AI9" s="147">
        <v>12</v>
      </c>
      <c r="AJ9" s="147">
        <v>11</v>
      </c>
      <c r="AK9" s="147">
        <v>10</v>
      </c>
      <c r="AL9" s="147">
        <v>9</v>
      </c>
      <c r="AM9" s="147">
        <v>8</v>
      </c>
      <c r="AN9" s="147">
        <v>7</v>
      </c>
      <c r="AO9" s="147">
        <v>6</v>
      </c>
      <c r="AP9" s="147">
        <v>5</v>
      </c>
      <c r="AQ9" s="147">
        <v>4</v>
      </c>
      <c r="AR9" s="147">
        <v>3</v>
      </c>
      <c r="AS9" s="147">
        <v>2</v>
      </c>
      <c r="AT9" s="147">
        <v>1</v>
      </c>
    </row>
    <row r="10" spans="1:46" ht="15" customHeight="1">
      <c r="A10" s="961" t="s">
        <v>221</v>
      </c>
      <c r="B10" s="962"/>
      <c r="C10" s="962"/>
      <c r="D10" s="962"/>
      <c r="E10" s="962"/>
      <c r="F10" s="962"/>
      <c r="G10" s="962"/>
      <c r="H10" s="962"/>
      <c r="I10" s="962"/>
      <c r="J10" s="962"/>
      <c r="K10" s="962"/>
      <c r="L10" s="962"/>
      <c r="M10" s="962"/>
      <c r="N10" s="962"/>
      <c r="O10" s="962"/>
      <c r="P10" s="962"/>
      <c r="Q10" s="962"/>
      <c r="R10" s="962"/>
      <c r="S10" s="962"/>
      <c r="T10" s="962"/>
      <c r="U10" s="962"/>
      <c r="V10" s="962"/>
      <c r="W10" s="962"/>
      <c r="X10" s="962"/>
      <c r="Y10" s="962"/>
      <c r="Z10" s="962"/>
      <c r="AA10" s="962"/>
      <c r="AB10" s="962"/>
      <c r="AC10" s="962"/>
      <c r="AD10" s="962"/>
      <c r="AE10" s="962"/>
      <c r="AF10" s="962"/>
      <c r="AG10" s="962"/>
      <c r="AH10" s="962"/>
      <c r="AI10" s="962"/>
      <c r="AJ10" s="962"/>
      <c r="AK10" s="962"/>
      <c r="AL10" s="962"/>
      <c r="AM10" s="962"/>
      <c r="AN10" s="962"/>
      <c r="AO10" s="962"/>
      <c r="AP10" s="962"/>
      <c r="AQ10" s="962"/>
      <c r="AR10" s="962"/>
      <c r="AS10" s="962"/>
      <c r="AT10" s="963"/>
    </row>
    <row r="11" spans="1:46" ht="23.25" customHeight="1">
      <c r="A11" s="964" t="s">
        <v>222</v>
      </c>
      <c r="B11" s="148" t="s">
        <v>5</v>
      </c>
      <c r="C11" s="149"/>
      <c r="D11" s="150"/>
      <c r="E11" s="150"/>
      <c r="F11" s="150"/>
      <c r="G11" s="150"/>
      <c r="H11" s="150"/>
      <c r="I11" s="150"/>
      <c r="J11" s="151">
        <v>16</v>
      </c>
      <c r="K11" s="150"/>
      <c r="L11" s="150"/>
      <c r="M11" s="150"/>
      <c r="N11" s="150"/>
      <c r="O11" s="152"/>
      <c r="P11" s="152"/>
      <c r="Q11" s="152"/>
      <c r="R11" s="152"/>
      <c r="S11" s="153" t="s">
        <v>223</v>
      </c>
      <c r="T11" s="69" t="s">
        <v>224</v>
      </c>
      <c r="U11" s="69" t="s">
        <v>224</v>
      </c>
      <c r="V11" s="153" t="s">
        <v>223</v>
      </c>
      <c r="W11" s="152"/>
      <c r="X11" s="152"/>
      <c r="Y11" s="152"/>
      <c r="Z11" s="152"/>
      <c r="AA11" s="152"/>
      <c r="AB11" s="150"/>
      <c r="AC11" s="150"/>
      <c r="AD11" s="150"/>
      <c r="AE11" s="150"/>
      <c r="AF11" s="151">
        <v>22</v>
      </c>
      <c r="AG11" s="150"/>
      <c r="AH11" s="150"/>
      <c r="AI11" s="150"/>
      <c r="AJ11" s="150"/>
      <c r="AK11" s="150"/>
      <c r="AL11" s="150"/>
      <c r="AM11" s="150"/>
      <c r="AN11" s="150"/>
      <c r="AO11" s="150"/>
      <c r="AP11" s="150"/>
      <c r="AQ11" s="154"/>
      <c r="AR11" s="154"/>
      <c r="AS11" s="155" t="s">
        <v>225</v>
      </c>
      <c r="AT11" s="156" t="s">
        <v>225</v>
      </c>
    </row>
    <row r="12" spans="1:46" ht="23.25" customHeight="1">
      <c r="A12" s="965"/>
      <c r="B12" s="157" t="s">
        <v>6</v>
      </c>
      <c r="C12" s="149"/>
      <c r="D12" s="150"/>
      <c r="E12" s="150"/>
      <c r="F12" s="150"/>
      <c r="G12" s="150"/>
      <c r="H12" s="150"/>
      <c r="I12" s="151">
        <v>12</v>
      </c>
      <c r="J12" s="150"/>
      <c r="K12" s="150"/>
      <c r="L12" s="150"/>
      <c r="M12" s="150"/>
      <c r="N12" s="150"/>
      <c r="O12" s="155" t="s">
        <v>225</v>
      </c>
      <c r="P12" s="158" t="s">
        <v>226</v>
      </c>
      <c r="Q12" s="158" t="s">
        <v>226</v>
      </c>
      <c r="R12" s="158" t="s">
        <v>226</v>
      </c>
      <c r="S12" s="158" t="s">
        <v>226</v>
      </c>
      <c r="T12" s="62" t="s">
        <v>224</v>
      </c>
      <c r="U12" s="62" t="s">
        <v>224</v>
      </c>
      <c r="V12" s="150"/>
      <c r="W12" s="150"/>
      <c r="X12" s="150"/>
      <c r="Y12" s="150"/>
      <c r="Z12" s="150"/>
      <c r="AA12" s="150"/>
      <c r="AB12" s="150"/>
      <c r="AC12" s="150"/>
      <c r="AD12" s="150"/>
      <c r="AE12" s="150"/>
      <c r="AF12" s="150"/>
      <c r="AG12" s="151">
        <v>22</v>
      </c>
      <c r="AH12" s="150"/>
      <c r="AI12" s="150"/>
      <c r="AJ12" s="150"/>
      <c r="AK12" s="150"/>
      <c r="AL12" s="150"/>
      <c r="AM12" s="150"/>
      <c r="AN12" s="150"/>
      <c r="AO12" s="150"/>
      <c r="AP12" s="150"/>
      <c r="AQ12" s="154"/>
      <c r="AR12" s="155" t="s">
        <v>225</v>
      </c>
      <c r="AS12" s="155" t="s">
        <v>225</v>
      </c>
      <c r="AT12" s="159" t="s">
        <v>227</v>
      </c>
    </row>
    <row r="13" spans="1:46" ht="23.25" customHeight="1">
      <c r="A13" s="965"/>
      <c r="B13" s="157" t="s">
        <v>8</v>
      </c>
      <c r="C13" s="149"/>
      <c r="D13" s="150"/>
      <c r="E13" s="150"/>
      <c r="F13" s="150"/>
      <c r="G13" s="150"/>
      <c r="H13" s="151">
        <v>12</v>
      </c>
      <c r="I13" s="150"/>
      <c r="J13" s="150"/>
      <c r="K13" s="150"/>
      <c r="L13" s="150"/>
      <c r="M13" s="150"/>
      <c r="N13" s="150"/>
      <c r="O13" s="155" t="s">
        <v>225</v>
      </c>
      <c r="P13" s="158" t="s">
        <v>228</v>
      </c>
      <c r="Q13" s="158" t="s">
        <v>228</v>
      </c>
      <c r="R13" s="158" t="s">
        <v>228</v>
      </c>
      <c r="S13" s="158" t="s">
        <v>228</v>
      </c>
      <c r="T13" s="62" t="s">
        <v>224</v>
      </c>
      <c r="U13" s="62" t="s">
        <v>224</v>
      </c>
      <c r="V13" s="158" t="s">
        <v>229</v>
      </c>
      <c r="W13" s="158" t="s">
        <v>229</v>
      </c>
      <c r="X13" s="158" t="s">
        <v>229</v>
      </c>
      <c r="Y13" s="158" t="s">
        <v>229</v>
      </c>
      <c r="Z13" s="150"/>
      <c r="AA13" s="150"/>
      <c r="AB13" s="150"/>
      <c r="AC13" s="150"/>
      <c r="AD13" s="150"/>
      <c r="AE13" s="150"/>
      <c r="AF13" s="150"/>
      <c r="AG13" s="150"/>
      <c r="AH13" s="151">
        <v>17</v>
      </c>
      <c r="AI13" s="150"/>
      <c r="AJ13" s="150" t="s">
        <v>122</v>
      </c>
      <c r="AK13" s="150"/>
      <c r="AL13" s="150"/>
      <c r="AM13" s="150"/>
      <c r="AN13" s="150"/>
      <c r="AO13" s="150"/>
      <c r="AP13" s="150"/>
      <c r="AQ13" s="155" t="s">
        <v>225</v>
      </c>
      <c r="AR13" s="160" t="s">
        <v>227</v>
      </c>
      <c r="AS13" s="160" t="s">
        <v>227</v>
      </c>
      <c r="AT13" s="134" t="s">
        <v>224</v>
      </c>
    </row>
    <row r="14" spans="1:46" ht="23.25" customHeight="1">
      <c r="A14" s="966"/>
      <c r="B14" s="161" t="s">
        <v>9</v>
      </c>
      <c r="C14" s="162"/>
      <c r="D14" s="163"/>
      <c r="E14" s="163"/>
      <c r="F14" s="163"/>
      <c r="G14" s="164">
        <v>16</v>
      </c>
      <c r="H14" s="163"/>
      <c r="I14" s="163"/>
      <c r="J14" s="163"/>
      <c r="K14" s="163"/>
      <c r="L14" s="163"/>
      <c r="M14" s="163"/>
      <c r="N14" s="163"/>
      <c r="O14" s="163"/>
      <c r="P14" s="163"/>
      <c r="Q14" s="163"/>
      <c r="R14" s="163"/>
      <c r="S14" s="165" t="s">
        <v>225</v>
      </c>
      <c r="T14" s="63" t="s">
        <v>224</v>
      </c>
      <c r="U14" s="63" t="s">
        <v>224</v>
      </c>
      <c r="V14" s="166">
        <v>5</v>
      </c>
      <c r="W14" s="166">
        <v>5</v>
      </c>
      <c r="X14" s="166">
        <v>5</v>
      </c>
      <c r="Y14" s="166">
        <v>5</v>
      </c>
      <c r="Z14" s="163"/>
      <c r="AA14" s="163"/>
      <c r="AB14" s="163"/>
      <c r="AC14" s="163"/>
      <c r="AD14" s="163"/>
      <c r="AE14" s="163"/>
      <c r="AF14" s="163"/>
      <c r="AG14" s="163"/>
      <c r="AH14" s="163"/>
      <c r="AI14" s="164">
        <v>16</v>
      </c>
      <c r="AJ14" s="163"/>
      <c r="AK14" s="163"/>
      <c r="AL14" s="163"/>
      <c r="AM14" s="163"/>
      <c r="AN14" s="163"/>
      <c r="AO14" s="163"/>
      <c r="AP14" s="165" t="s">
        <v>225</v>
      </c>
      <c r="AQ14" s="167" t="s">
        <v>227</v>
      </c>
      <c r="AR14" s="168" t="s">
        <v>227</v>
      </c>
      <c r="AS14" s="63" t="s">
        <v>224</v>
      </c>
      <c r="AT14" s="136" t="s">
        <v>224</v>
      </c>
    </row>
    <row r="15" spans="1:46" ht="23.25" customHeight="1">
      <c r="A15" s="964" t="s">
        <v>230</v>
      </c>
      <c r="B15" s="148" t="s">
        <v>231</v>
      </c>
      <c r="C15" s="169"/>
      <c r="D15" s="170"/>
      <c r="E15" s="170"/>
      <c r="F15" s="170"/>
      <c r="G15" s="171"/>
      <c r="H15" s="170"/>
      <c r="I15" s="170"/>
      <c r="J15" s="967" t="s">
        <v>232</v>
      </c>
      <c r="K15" s="967"/>
      <c r="L15" s="967"/>
      <c r="M15" s="170"/>
      <c r="N15" s="62"/>
      <c r="O15" s="170"/>
      <c r="P15" s="172"/>
      <c r="Q15" s="968" t="s">
        <v>233</v>
      </c>
      <c r="R15" s="968"/>
      <c r="S15" s="968"/>
      <c r="T15" s="968"/>
      <c r="U15" s="170"/>
      <c r="V15" s="170"/>
      <c r="W15" s="173"/>
      <c r="X15" s="969" t="s">
        <v>234</v>
      </c>
      <c r="Y15" s="970"/>
      <c r="Z15" s="971"/>
      <c r="AA15" s="170"/>
      <c r="AB15" s="62"/>
      <c r="AC15" s="62"/>
      <c r="AD15" s="170"/>
      <c r="AE15" s="170"/>
      <c r="AF15" s="170"/>
      <c r="AG15" s="170"/>
      <c r="AH15" s="170"/>
      <c r="AI15" s="170"/>
      <c r="AJ15" s="62"/>
      <c r="AK15" s="62"/>
      <c r="AL15" s="62"/>
      <c r="AM15" s="62"/>
      <c r="AN15" s="62"/>
      <c r="AO15" s="62"/>
      <c r="AP15" s="62"/>
      <c r="AQ15" s="62"/>
      <c r="AR15" s="62"/>
      <c r="AS15" s="62"/>
      <c r="AT15" s="159" t="s">
        <v>227</v>
      </c>
    </row>
    <row r="16" spans="1:46" ht="23.25" customHeight="1">
      <c r="A16" s="965"/>
      <c r="B16" s="157" t="s">
        <v>235</v>
      </c>
      <c r="C16" s="169"/>
      <c r="D16" s="170"/>
      <c r="E16" s="170"/>
      <c r="F16" s="170"/>
      <c r="G16" s="170"/>
      <c r="H16" s="170"/>
      <c r="I16" s="170"/>
      <c r="J16" s="170"/>
      <c r="K16" s="172"/>
      <c r="L16" s="172"/>
      <c r="M16" s="172"/>
      <c r="N16" s="172"/>
      <c r="O16" s="173"/>
      <c r="P16" s="972" t="s">
        <v>236</v>
      </c>
      <c r="Q16" s="973"/>
      <c r="R16" s="974"/>
      <c r="S16" s="62"/>
      <c r="T16" s="62"/>
      <c r="U16" s="62"/>
      <c r="V16" s="170"/>
      <c r="W16" s="172"/>
      <c r="X16" s="172"/>
      <c r="Y16" s="172"/>
      <c r="Z16" s="62"/>
      <c r="AA16" s="170"/>
      <c r="AB16" s="170"/>
      <c r="AC16" s="968" t="s">
        <v>237</v>
      </c>
      <c r="AD16" s="968"/>
      <c r="AE16" s="968"/>
      <c r="AF16" s="968"/>
      <c r="AG16" s="972" t="s">
        <v>238</v>
      </c>
      <c r="AH16" s="973"/>
      <c r="AI16" s="973"/>
      <c r="AJ16" s="174"/>
      <c r="AK16" s="170"/>
      <c r="AL16" s="170"/>
      <c r="AM16" s="170"/>
      <c r="AN16" s="62"/>
      <c r="AO16" s="62"/>
      <c r="AP16" s="62"/>
      <c r="AQ16" s="170"/>
      <c r="AR16" s="170"/>
      <c r="AS16" s="170"/>
      <c r="AT16" s="175"/>
    </row>
    <row r="17" spans="1:46" ht="23.25" customHeight="1">
      <c r="A17" s="966"/>
      <c r="B17" s="161" t="s">
        <v>239</v>
      </c>
      <c r="C17" s="176"/>
      <c r="D17" s="63"/>
      <c r="E17" s="177"/>
      <c r="F17" s="177"/>
      <c r="G17" s="177"/>
      <c r="H17" s="177"/>
      <c r="I17" s="177"/>
      <c r="J17" s="177"/>
      <c r="K17" s="177"/>
      <c r="L17" s="177"/>
      <c r="M17" s="63"/>
      <c r="N17" s="63"/>
      <c r="O17" s="63"/>
      <c r="P17" s="177"/>
      <c r="Q17" s="177"/>
      <c r="R17" s="177"/>
      <c r="S17" s="177"/>
      <c r="T17" s="177"/>
      <c r="U17" s="177"/>
      <c r="V17" s="981" t="s">
        <v>240</v>
      </c>
      <c r="W17" s="981"/>
      <c r="X17" s="981"/>
      <c r="Y17" s="177"/>
      <c r="Z17" s="178"/>
      <c r="AA17" s="63"/>
      <c r="AB17" s="63"/>
      <c r="AC17" s="63"/>
      <c r="AD17" s="63"/>
      <c r="AE17" s="982" t="s">
        <v>241</v>
      </c>
      <c r="AF17" s="982"/>
      <c r="AG17" s="982"/>
      <c r="AH17" s="982"/>
      <c r="AI17" s="177"/>
      <c r="AJ17" s="135"/>
      <c r="AK17" s="135"/>
      <c r="AL17" s="135"/>
      <c r="AM17" s="135"/>
      <c r="AN17" s="135"/>
      <c r="AO17" s="983" t="s">
        <v>242</v>
      </c>
      <c r="AP17" s="983"/>
      <c r="AQ17" s="983"/>
      <c r="AR17" s="167" t="s">
        <v>227</v>
      </c>
      <c r="AS17" s="167" t="s">
        <v>227</v>
      </c>
      <c r="AT17" s="179"/>
    </row>
    <row r="18" spans="1:46" ht="15" customHeight="1">
      <c r="A18" s="961" t="s">
        <v>243</v>
      </c>
      <c r="B18" s="962"/>
      <c r="C18" s="962"/>
      <c r="D18" s="962"/>
      <c r="E18" s="962"/>
      <c r="F18" s="962"/>
      <c r="G18" s="962"/>
      <c r="H18" s="962"/>
      <c r="I18" s="962"/>
      <c r="J18" s="962"/>
      <c r="K18" s="962"/>
      <c r="L18" s="962"/>
      <c r="M18" s="962"/>
      <c r="N18" s="962"/>
      <c r="O18" s="962"/>
      <c r="P18" s="962"/>
      <c r="Q18" s="962"/>
      <c r="R18" s="962"/>
      <c r="S18" s="962"/>
      <c r="T18" s="962"/>
      <c r="U18" s="962"/>
      <c r="V18" s="962"/>
      <c r="W18" s="962"/>
      <c r="X18" s="962"/>
      <c r="Y18" s="962"/>
      <c r="Z18" s="962"/>
      <c r="AA18" s="962"/>
      <c r="AB18" s="962"/>
      <c r="AC18" s="962"/>
      <c r="AD18" s="962"/>
      <c r="AE18" s="962"/>
      <c r="AF18" s="962"/>
      <c r="AG18" s="962"/>
      <c r="AH18" s="962"/>
      <c r="AI18" s="962"/>
      <c r="AJ18" s="962"/>
      <c r="AK18" s="962"/>
      <c r="AL18" s="962"/>
      <c r="AM18" s="962"/>
      <c r="AN18" s="962"/>
      <c r="AO18" s="962"/>
      <c r="AP18" s="962"/>
      <c r="AQ18" s="962"/>
      <c r="AR18" s="962"/>
      <c r="AS18" s="962"/>
      <c r="AT18" s="963"/>
    </row>
    <row r="19" spans="1:46" ht="23.25" customHeight="1">
      <c r="A19" s="215" t="s">
        <v>244</v>
      </c>
      <c r="B19" s="180" t="s">
        <v>4</v>
      </c>
      <c r="C19" s="181"/>
      <c r="D19" s="181"/>
      <c r="E19" s="181"/>
      <c r="F19" s="181"/>
      <c r="G19" s="181"/>
      <c r="H19" s="181"/>
      <c r="I19" s="181"/>
      <c r="J19" s="181"/>
      <c r="K19" s="182">
        <v>16</v>
      </c>
      <c r="L19" s="181"/>
      <c r="M19" s="181"/>
      <c r="N19" s="181"/>
      <c r="O19" s="181"/>
      <c r="P19" s="181"/>
      <c r="Q19" s="181"/>
      <c r="R19" s="181"/>
      <c r="S19" s="183" t="s">
        <v>225</v>
      </c>
      <c r="T19" s="184" t="s">
        <v>224</v>
      </c>
      <c r="U19" s="184" t="s">
        <v>224</v>
      </c>
      <c r="V19" s="185"/>
      <c r="W19" s="185"/>
      <c r="X19" s="185"/>
      <c r="Y19" s="185"/>
      <c r="Z19" s="185"/>
      <c r="AA19" s="185"/>
      <c r="AB19" s="185"/>
      <c r="AC19" s="185"/>
      <c r="AD19" s="185"/>
      <c r="AE19" s="182">
        <v>23</v>
      </c>
      <c r="AF19" s="185"/>
      <c r="AG19" s="185"/>
      <c r="AH19" s="185"/>
      <c r="AI19" s="185"/>
      <c r="AJ19" s="185"/>
      <c r="AK19" s="185"/>
      <c r="AL19" s="185"/>
      <c r="AM19" s="185"/>
      <c r="AN19" s="185"/>
      <c r="AO19" s="185"/>
      <c r="AP19" s="185"/>
      <c r="AQ19" s="186"/>
      <c r="AR19" s="185"/>
      <c r="AS19" s="183" t="s">
        <v>225</v>
      </c>
      <c r="AT19" s="187" t="s">
        <v>225</v>
      </c>
    </row>
    <row r="20" spans="1:46" ht="15" customHeight="1">
      <c r="A20" s="975" t="s">
        <v>245</v>
      </c>
      <c r="B20" s="976"/>
      <c r="C20" s="976"/>
      <c r="D20" s="976"/>
      <c r="E20" s="976"/>
      <c r="F20" s="976"/>
      <c r="G20" s="976"/>
      <c r="H20" s="976"/>
      <c r="I20" s="976"/>
      <c r="J20" s="976"/>
      <c r="K20" s="976"/>
      <c r="L20" s="976"/>
      <c r="M20" s="976"/>
      <c r="N20" s="976"/>
      <c r="O20" s="976"/>
      <c r="P20" s="976"/>
      <c r="Q20" s="976"/>
      <c r="R20" s="976"/>
      <c r="S20" s="976"/>
      <c r="T20" s="976"/>
      <c r="U20" s="976"/>
      <c r="V20" s="976"/>
      <c r="W20" s="976"/>
      <c r="X20" s="976"/>
      <c r="Y20" s="976"/>
      <c r="Z20" s="976"/>
      <c r="AA20" s="976"/>
      <c r="AB20" s="976"/>
      <c r="AC20" s="976"/>
      <c r="AD20" s="976"/>
      <c r="AE20" s="976"/>
      <c r="AF20" s="976"/>
      <c r="AG20" s="976"/>
      <c r="AH20" s="976"/>
      <c r="AI20" s="976"/>
      <c r="AJ20" s="976"/>
      <c r="AK20" s="976"/>
      <c r="AL20" s="976"/>
      <c r="AM20" s="976"/>
      <c r="AN20" s="976"/>
      <c r="AO20" s="976"/>
      <c r="AP20" s="976"/>
      <c r="AQ20" s="976"/>
      <c r="AR20" s="976"/>
      <c r="AS20" s="976"/>
      <c r="AT20" s="977"/>
    </row>
    <row r="21" spans="1:46" ht="23.25" customHeight="1">
      <c r="A21" s="213" t="s">
        <v>283</v>
      </c>
      <c r="B21" s="180" t="s">
        <v>4</v>
      </c>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9"/>
    </row>
    <row r="22" spans="1:46" ht="15" customHeight="1">
      <c r="A22" s="978" t="s">
        <v>246</v>
      </c>
      <c r="B22" s="979"/>
      <c r="C22" s="979"/>
      <c r="D22" s="979"/>
      <c r="E22" s="979"/>
      <c r="F22" s="979"/>
      <c r="G22" s="979"/>
      <c r="H22" s="979"/>
      <c r="I22" s="979"/>
      <c r="J22" s="979"/>
      <c r="K22" s="979"/>
      <c r="L22" s="979"/>
      <c r="M22" s="979"/>
      <c r="N22" s="979"/>
      <c r="O22" s="979"/>
      <c r="P22" s="979"/>
      <c r="Q22" s="979"/>
      <c r="R22" s="979"/>
      <c r="S22" s="979"/>
      <c r="T22" s="979"/>
      <c r="U22" s="979"/>
      <c r="V22" s="979"/>
      <c r="W22" s="979"/>
      <c r="X22" s="979"/>
      <c r="Y22" s="979"/>
      <c r="Z22" s="979"/>
      <c r="AA22" s="979"/>
      <c r="AB22" s="979"/>
      <c r="AC22" s="979"/>
      <c r="AD22" s="979"/>
      <c r="AE22" s="979"/>
      <c r="AF22" s="979"/>
      <c r="AG22" s="979"/>
      <c r="AH22" s="979"/>
      <c r="AI22" s="979"/>
      <c r="AJ22" s="979"/>
      <c r="AK22" s="979"/>
      <c r="AL22" s="979"/>
      <c r="AM22" s="979"/>
      <c r="AN22" s="979"/>
      <c r="AO22" s="979"/>
      <c r="AP22" s="979"/>
      <c r="AQ22" s="979"/>
      <c r="AR22" s="979"/>
      <c r="AS22" s="979"/>
      <c r="AT22" s="980"/>
    </row>
    <row r="23" spans="1:46" ht="23.25" customHeight="1">
      <c r="A23" s="220" t="s">
        <v>244</v>
      </c>
      <c r="B23" s="193" t="s">
        <v>4</v>
      </c>
      <c r="C23" s="194"/>
      <c r="D23" s="194"/>
      <c r="E23" s="194"/>
      <c r="F23" s="194"/>
      <c r="G23" s="194"/>
      <c r="H23" s="194"/>
      <c r="I23" s="194"/>
      <c r="J23" s="194"/>
      <c r="K23" s="195">
        <v>16</v>
      </c>
      <c r="L23" s="194"/>
      <c r="M23" s="194"/>
      <c r="N23" s="194"/>
      <c r="O23" s="194"/>
      <c r="P23" s="194"/>
      <c r="Q23" s="194"/>
      <c r="R23" s="194"/>
      <c r="S23" s="196" t="s">
        <v>225</v>
      </c>
      <c r="T23" s="197" t="s">
        <v>224</v>
      </c>
      <c r="U23" s="197" t="s">
        <v>224</v>
      </c>
      <c r="V23" s="198"/>
      <c r="W23" s="198"/>
      <c r="X23" s="198"/>
      <c r="Y23" s="198"/>
      <c r="Z23" s="198"/>
      <c r="AA23" s="198"/>
      <c r="AB23" s="198"/>
      <c r="AC23" s="198"/>
      <c r="AD23" s="198"/>
      <c r="AE23" s="195">
        <v>23</v>
      </c>
      <c r="AF23" s="198"/>
      <c r="AG23" s="198"/>
      <c r="AH23" s="198"/>
      <c r="AI23" s="198"/>
      <c r="AJ23" s="198"/>
      <c r="AK23" s="198"/>
      <c r="AL23" s="198"/>
      <c r="AM23" s="198"/>
      <c r="AN23" s="198"/>
      <c r="AO23" s="198"/>
      <c r="AP23" s="198"/>
      <c r="AQ23" s="199"/>
      <c r="AR23" s="198"/>
      <c r="AS23" s="196" t="s">
        <v>225</v>
      </c>
      <c r="AT23" s="200" t="s">
        <v>225</v>
      </c>
    </row>
    <row r="24" spans="1:46" ht="15.75">
      <c r="A24" s="201" t="s">
        <v>247</v>
      </c>
      <c r="B24" s="120"/>
      <c r="C24" s="2"/>
      <c r="D24" s="2"/>
      <c r="E24" s="2"/>
      <c r="F24" s="2"/>
      <c r="G24" s="120"/>
      <c r="H24" s="120"/>
      <c r="I24" s="2"/>
      <c r="J24" s="2"/>
      <c r="L24" s="2"/>
      <c r="M24" s="2"/>
      <c r="N24" s="2"/>
      <c r="O24" s="2"/>
      <c r="Q24" s="2"/>
      <c r="R24" s="2"/>
      <c r="S24" s="2"/>
      <c r="T24" s="2"/>
      <c r="U24" s="2"/>
      <c r="V24" s="2"/>
      <c r="W24" s="2"/>
      <c r="X24" s="2"/>
      <c r="Y24" s="2"/>
      <c r="Z24" s="2"/>
      <c r="AA24" s="2"/>
      <c r="AB24" s="2"/>
      <c r="AC24" s="2"/>
      <c r="AD24" s="2"/>
      <c r="AE24" s="2"/>
      <c r="AF24" s="2"/>
      <c r="AG24" s="2"/>
      <c r="AH24" s="137"/>
      <c r="AI24" s="137"/>
      <c r="AJ24" s="137"/>
      <c r="AK24" s="137"/>
      <c r="AL24" s="137"/>
      <c r="AM24" s="137"/>
      <c r="AN24" s="137"/>
      <c r="AO24" s="137"/>
      <c r="AP24" s="137"/>
      <c r="AQ24" s="137"/>
      <c r="AR24" s="137"/>
      <c r="AS24" s="137"/>
      <c r="AT24" s="2"/>
    </row>
    <row r="25" spans="3:46" ht="23.25" customHeight="1">
      <c r="C25" s="202"/>
      <c r="G25" s="203" t="s">
        <v>225</v>
      </c>
      <c r="K25" s="130" t="s">
        <v>224</v>
      </c>
      <c r="O25" s="204">
        <v>5</v>
      </c>
      <c r="S25" s="205" t="s">
        <v>223</v>
      </c>
      <c r="W25" s="205" t="s">
        <v>248</v>
      </c>
      <c r="AA25" s="205" t="s">
        <v>226</v>
      </c>
      <c r="AE25" s="205" t="s">
        <v>228</v>
      </c>
      <c r="AF25" s="2"/>
      <c r="AG25" s="2"/>
      <c r="AH25" s="2"/>
      <c r="AI25" s="205" t="s">
        <v>249</v>
      </c>
      <c r="AK25" s="2"/>
      <c r="AM25" s="205" t="s">
        <v>229</v>
      </c>
      <c r="AO25" s="2"/>
      <c r="AP25" s="2"/>
      <c r="AQ25" s="206" t="s">
        <v>227</v>
      </c>
      <c r="AT25" s="2"/>
    </row>
    <row r="26" spans="2:46" ht="12.75">
      <c r="B26" s="207" t="s">
        <v>250</v>
      </c>
      <c r="D26" s="6"/>
      <c r="E26" s="207" t="s">
        <v>251</v>
      </c>
      <c r="J26" s="208" t="s">
        <v>149</v>
      </c>
      <c r="K26" s="2"/>
      <c r="L26" s="2"/>
      <c r="M26" s="209" t="s">
        <v>252</v>
      </c>
      <c r="O26" s="2"/>
      <c r="Q26" s="209" t="s">
        <v>253</v>
      </c>
      <c r="U26" s="6"/>
      <c r="V26" s="207" t="s">
        <v>254</v>
      </c>
      <c r="X26" s="6"/>
      <c r="Y26" s="207" t="s">
        <v>252</v>
      </c>
      <c r="AC26" s="209" t="s">
        <v>252</v>
      </c>
      <c r="AD26" s="2"/>
      <c r="AE26" s="2"/>
      <c r="AF26" s="2"/>
      <c r="AG26" s="209" t="s">
        <v>252</v>
      </c>
      <c r="AI26" s="2"/>
      <c r="AJ26" s="6"/>
      <c r="AL26" s="207" t="s">
        <v>252</v>
      </c>
      <c r="AM26" s="6"/>
      <c r="AP26" s="207" t="s">
        <v>251</v>
      </c>
      <c r="AR26" s="6"/>
      <c r="AS26" s="6"/>
      <c r="AT26" s="6"/>
    </row>
    <row r="27" spans="2:46" ht="12.75">
      <c r="B27" s="207" t="s">
        <v>255</v>
      </c>
      <c r="D27" s="6"/>
      <c r="E27" s="207" t="s">
        <v>256</v>
      </c>
      <c r="J27" s="209"/>
      <c r="K27" s="2"/>
      <c r="L27" s="2"/>
      <c r="M27" s="6" t="s">
        <v>257</v>
      </c>
      <c r="O27" s="2"/>
      <c r="Q27" s="209" t="s">
        <v>285</v>
      </c>
      <c r="U27" s="6"/>
      <c r="V27" s="207" t="s">
        <v>259</v>
      </c>
      <c r="X27" s="6"/>
      <c r="Y27" s="207" t="s">
        <v>260</v>
      </c>
      <c r="AC27" s="210" t="s">
        <v>261</v>
      </c>
      <c r="AD27" s="2"/>
      <c r="AE27" s="6"/>
      <c r="AF27" s="2"/>
      <c r="AG27" s="207" t="s">
        <v>262</v>
      </c>
      <c r="AI27" s="6"/>
      <c r="AJ27" s="2"/>
      <c r="AL27" s="210" t="s">
        <v>263</v>
      </c>
      <c r="AM27" s="6"/>
      <c r="AO27" s="6"/>
      <c r="AP27" s="207" t="s">
        <v>264</v>
      </c>
      <c r="AR27" s="6"/>
      <c r="AS27" s="6"/>
      <c r="AT27" s="6"/>
    </row>
    <row r="28" spans="3:46" ht="12.75">
      <c r="C28" s="2"/>
      <c r="D28" s="2"/>
      <c r="E28" s="2"/>
      <c r="F28" s="2"/>
      <c r="G28" s="2"/>
      <c r="H28" s="2"/>
      <c r="J28" s="6"/>
      <c r="K28" s="6"/>
      <c r="L28" s="2"/>
      <c r="O28" s="6"/>
      <c r="P28" s="6"/>
      <c r="Q28" s="207" t="s">
        <v>284</v>
      </c>
      <c r="R28" s="6"/>
      <c r="S28" s="2"/>
      <c r="T28" s="6"/>
      <c r="U28" s="2"/>
      <c r="V28" s="2"/>
      <c r="W28" s="6"/>
      <c r="X28" s="2"/>
      <c r="Y28" s="207" t="s">
        <v>266</v>
      </c>
      <c r="AF28" s="6"/>
      <c r="AG28" s="2"/>
      <c r="AI28" s="6"/>
      <c r="AJ28" s="6"/>
      <c r="AL28" s="6"/>
      <c r="AM28" s="2"/>
      <c r="AN28" s="2"/>
      <c r="AP28" s="207" t="s">
        <v>267</v>
      </c>
      <c r="AR28" s="6"/>
      <c r="AS28" s="6"/>
      <c r="AT28" s="2"/>
    </row>
  </sheetData>
  <sheetProtection/>
  <mergeCells count="40">
    <mergeCell ref="A20:AT20"/>
    <mergeCell ref="A22:AT22"/>
    <mergeCell ref="AC16:AF16"/>
    <mergeCell ref="AG16:AI16"/>
    <mergeCell ref="V17:X17"/>
    <mergeCell ref="AE17:AH17"/>
    <mergeCell ref="AO17:AQ17"/>
    <mergeCell ref="A18:AT18"/>
    <mergeCell ref="AP5:AS5"/>
    <mergeCell ref="AT5:AT7"/>
    <mergeCell ref="A8:B9"/>
    <mergeCell ref="A10:AT10"/>
    <mergeCell ref="A11:A14"/>
    <mergeCell ref="A15:A17"/>
    <mergeCell ref="J15:L15"/>
    <mergeCell ref="Q15:T15"/>
    <mergeCell ref="X15:Z15"/>
    <mergeCell ref="P16:R16"/>
    <mergeCell ref="AB5:AB7"/>
    <mergeCell ref="AC5:AF5"/>
    <mergeCell ref="AG5:AG7"/>
    <mergeCell ref="AH5:AJ5"/>
    <mergeCell ref="AK5:AK7"/>
    <mergeCell ref="AL5:AO5"/>
    <mergeCell ref="L5:O5"/>
    <mergeCell ref="P5:S5"/>
    <mergeCell ref="T5:T7"/>
    <mergeCell ref="U5:W5"/>
    <mergeCell ref="X5:X7"/>
    <mergeCell ref="Y5:AA5"/>
    <mergeCell ref="A1:R1"/>
    <mergeCell ref="A2:R2"/>
    <mergeCell ref="AE2:AS2"/>
    <mergeCell ref="AF3:AR3"/>
    <mergeCell ref="B4:AT4"/>
    <mergeCell ref="A5:B7"/>
    <mergeCell ref="C5:F5"/>
    <mergeCell ref="G5:G7"/>
    <mergeCell ref="H5:J5"/>
    <mergeCell ref="K5:K7"/>
  </mergeCells>
  <printOptions/>
  <pageMargins left="0.7086614173228347" right="0.7086614173228347" top="0.7480314960629921" bottom="0.7480314960629921" header="0.31496062992125984" footer="0.31496062992125984"/>
  <pageSetup horizontalDpi="300" verticalDpi="300" orientation="landscape" paperSize="9" r:id="rId3"/>
  <legacyDrawing r:id="rId2"/>
</worksheet>
</file>

<file path=xl/worksheets/sheet5.xml><?xml version="1.0" encoding="utf-8"?>
<worksheet xmlns="http://schemas.openxmlformats.org/spreadsheetml/2006/main" xmlns:r="http://schemas.openxmlformats.org/officeDocument/2006/relationships">
  <dimension ref="A1:AT27"/>
  <sheetViews>
    <sheetView zoomScalePageLayoutView="0" workbookViewId="0" topLeftCell="A1">
      <selection activeCell="AJ36" sqref="AJ36"/>
    </sheetView>
  </sheetViews>
  <sheetFormatPr defaultColWidth="9.00390625" defaultRowHeight="12.75"/>
  <cols>
    <col min="1" max="1" width="4.375" style="0" customWidth="1"/>
    <col min="2" max="2" width="6.125" style="0" customWidth="1"/>
    <col min="3" max="46" width="3.75390625" style="0" customWidth="1"/>
  </cols>
  <sheetData>
    <row r="1" spans="1:46" ht="15.75">
      <c r="A1" s="941" t="s">
        <v>196</v>
      </c>
      <c r="B1" s="941"/>
      <c r="C1" s="941"/>
      <c r="D1" s="941"/>
      <c r="E1" s="941"/>
      <c r="F1" s="941"/>
      <c r="G1" s="941"/>
      <c r="H1" s="941"/>
      <c r="I1" s="941"/>
      <c r="J1" s="941"/>
      <c r="K1" s="941"/>
      <c r="L1" s="941"/>
      <c r="M1" s="941"/>
      <c r="N1" s="941"/>
      <c r="O1" s="941"/>
      <c r="P1" s="941"/>
      <c r="Q1" s="941"/>
      <c r="R1" s="941"/>
      <c r="S1" s="139"/>
      <c r="T1" s="139"/>
      <c r="U1" s="139"/>
      <c r="V1" s="139"/>
      <c r="W1" s="139"/>
      <c r="X1" s="139"/>
      <c r="Y1" s="139"/>
      <c r="Z1" s="139"/>
      <c r="AA1" s="139"/>
      <c r="AB1" s="139"/>
      <c r="AC1" s="139"/>
      <c r="AD1" s="139"/>
      <c r="AE1" s="139"/>
      <c r="AF1" s="139"/>
      <c r="AG1" s="139"/>
      <c r="AH1" s="139"/>
      <c r="AI1" s="140" t="s">
        <v>0</v>
      </c>
      <c r="AJ1" s="140"/>
      <c r="AK1" s="140"/>
      <c r="AL1" s="140"/>
      <c r="AM1" s="140"/>
      <c r="AN1" s="140"/>
      <c r="AO1" s="140"/>
      <c r="AP1" s="140"/>
      <c r="AQ1" s="140"/>
      <c r="AR1" s="140"/>
      <c r="AS1" s="140"/>
      <c r="AT1" s="140"/>
    </row>
    <row r="2" spans="1:46" ht="15.75">
      <c r="A2" s="941" t="s">
        <v>197</v>
      </c>
      <c r="B2" s="941"/>
      <c r="C2" s="941"/>
      <c r="D2" s="941"/>
      <c r="E2" s="941"/>
      <c r="F2" s="941"/>
      <c r="G2" s="941"/>
      <c r="H2" s="941"/>
      <c r="I2" s="941"/>
      <c r="J2" s="941"/>
      <c r="K2" s="941"/>
      <c r="L2" s="941"/>
      <c r="M2" s="941"/>
      <c r="N2" s="941"/>
      <c r="O2" s="941"/>
      <c r="P2" s="941"/>
      <c r="Q2" s="941"/>
      <c r="R2" s="941"/>
      <c r="S2" s="139"/>
      <c r="T2" s="139"/>
      <c r="U2" s="139"/>
      <c r="V2" s="139"/>
      <c r="W2" s="139"/>
      <c r="X2" s="139"/>
      <c r="Y2" s="139"/>
      <c r="Z2" s="139"/>
      <c r="AA2" s="139"/>
      <c r="AB2" s="139"/>
      <c r="AC2" s="139"/>
      <c r="AD2" s="139"/>
      <c r="AE2" s="942" t="s">
        <v>198</v>
      </c>
      <c r="AF2" s="942"/>
      <c r="AG2" s="942"/>
      <c r="AH2" s="942"/>
      <c r="AI2" s="942"/>
      <c r="AJ2" s="942"/>
      <c r="AK2" s="942"/>
      <c r="AL2" s="942"/>
      <c r="AM2" s="942"/>
      <c r="AN2" s="942"/>
      <c r="AO2" s="942"/>
      <c r="AP2" s="942"/>
      <c r="AQ2" s="942"/>
      <c r="AR2" s="942"/>
      <c r="AS2" s="942"/>
      <c r="AT2" s="140"/>
    </row>
    <row r="3" spans="1:46" ht="15.75">
      <c r="A3" s="139"/>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D3" s="139"/>
      <c r="AE3" s="139"/>
      <c r="AF3" s="942" t="s">
        <v>199</v>
      </c>
      <c r="AG3" s="942"/>
      <c r="AH3" s="942"/>
      <c r="AI3" s="942"/>
      <c r="AJ3" s="942"/>
      <c r="AK3" s="942"/>
      <c r="AL3" s="942"/>
      <c r="AM3" s="942"/>
      <c r="AN3" s="942"/>
      <c r="AO3" s="942"/>
      <c r="AP3" s="942"/>
      <c r="AQ3" s="942"/>
      <c r="AR3" s="942"/>
      <c r="AS3" s="140"/>
      <c r="AT3" s="140"/>
    </row>
    <row r="4" spans="1:46" ht="18.75">
      <c r="A4" s="141"/>
      <c r="B4" s="943" t="s">
        <v>200</v>
      </c>
      <c r="C4" s="943"/>
      <c r="D4" s="943"/>
      <c r="E4" s="943"/>
      <c r="F4" s="943"/>
      <c r="G4" s="943"/>
      <c r="H4" s="943"/>
      <c r="I4" s="943"/>
      <c r="J4" s="943"/>
      <c r="K4" s="943"/>
      <c r="L4" s="943"/>
      <c r="M4" s="943"/>
      <c r="N4" s="943"/>
      <c r="O4" s="943"/>
      <c r="P4" s="943"/>
      <c r="Q4" s="943"/>
      <c r="R4" s="943"/>
      <c r="S4" s="943"/>
      <c r="T4" s="943"/>
      <c r="U4" s="943"/>
      <c r="V4" s="943"/>
      <c r="W4" s="943"/>
      <c r="X4" s="943"/>
      <c r="Y4" s="943"/>
      <c r="Z4" s="943"/>
      <c r="AA4" s="943"/>
      <c r="AB4" s="943"/>
      <c r="AC4" s="943"/>
      <c r="AD4" s="943"/>
      <c r="AE4" s="943"/>
      <c r="AF4" s="943"/>
      <c r="AG4" s="943"/>
      <c r="AH4" s="943"/>
      <c r="AI4" s="943"/>
      <c r="AJ4" s="943"/>
      <c r="AK4" s="943"/>
      <c r="AL4" s="943"/>
      <c r="AM4" s="943"/>
      <c r="AN4" s="943"/>
      <c r="AO4" s="943"/>
      <c r="AP4" s="943"/>
      <c r="AQ4" s="943"/>
      <c r="AR4" s="943"/>
      <c r="AS4" s="943"/>
      <c r="AT4" s="943"/>
    </row>
    <row r="5" spans="1:46" ht="17.25" customHeight="1">
      <c r="A5" s="944" t="s">
        <v>201</v>
      </c>
      <c r="B5" s="945"/>
      <c r="C5" s="950" t="s">
        <v>202</v>
      </c>
      <c r="D5" s="951"/>
      <c r="E5" s="951"/>
      <c r="F5" s="952"/>
      <c r="G5" s="984" t="s">
        <v>203</v>
      </c>
      <c r="H5" s="950" t="s">
        <v>204</v>
      </c>
      <c r="I5" s="951"/>
      <c r="J5" s="952"/>
      <c r="K5" s="984" t="s">
        <v>205</v>
      </c>
      <c r="L5" s="950" t="s">
        <v>206</v>
      </c>
      <c r="M5" s="951"/>
      <c r="N5" s="951"/>
      <c r="O5" s="952"/>
      <c r="P5" s="950" t="s">
        <v>207</v>
      </c>
      <c r="Q5" s="951"/>
      <c r="R5" s="951"/>
      <c r="S5" s="952"/>
      <c r="T5" s="984" t="s">
        <v>208</v>
      </c>
      <c r="U5" s="950" t="s">
        <v>209</v>
      </c>
      <c r="V5" s="951"/>
      <c r="W5" s="952"/>
      <c r="X5" s="984" t="s">
        <v>210</v>
      </c>
      <c r="Y5" s="950" t="s">
        <v>211</v>
      </c>
      <c r="Z5" s="951"/>
      <c r="AA5" s="952"/>
      <c r="AB5" s="984" t="s">
        <v>212</v>
      </c>
      <c r="AC5" s="950" t="s">
        <v>213</v>
      </c>
      <c r="AD5" s="951"/>
      <c r="AE5" s="951"/>
      <c r="AF5" s="952"/>
      <c r="AG5" s="984" t="s">
        <v>214</v>
      </c>
      <c r="AH5" s="950" t="s">
        <v>215</v>
      </c>
      <c r="AI5" s="951"/>
      <c r="AJ5" s="952"/>
      <c r="AK5" s="984" t="s">
        <v>216</v>
      </c>
      <c r="AL5" s="950" t="s">
        <v>217</v>
      </c>
      <c r="AM5" s="951"/>
      <c r="AN5" s="951"/>
      <c r="AO5" s="952"/>
      <c r="AP5" s="950" t="s">
        <v>218</v>
      </c>
      <c r="AQ5" s="951"/>
      <c r="AR5" s="951"/>
      <c r="AS5" s="952"/>
      <c r="AT5" s="987" t="s">
        <v>219</v>
      </c>
    </row>
    <row r="6" spans="1:46" ht="17.25" customHeight="1">
      <c r="A6" s="946"/>
      <c r="B6" s="947"/>
      <c r="C6" s="142">
        <v>1</v>
      </c>
      <c r="D6" s="142">
        <v>8</v>
      </c>
      <c r="E6" s="143">
        <v>15</v>
      </c>
      <c r="F6" s="143">
        <v>22</v>
      </c>
      <c r="G6" s="985"/>
      <c r="H6" s="142">
        <v>6</v>
      </c>
      <c r="I6" s="143">
        <v>13</v>
      </c>
      <c r="J6" s="143">
        <v>20</v>
      </c>
      <c r="K6" s="985"/>
      <c r="L6" s="142">
        <v>3</v>
      </c>
      <c r="M6" s="143">
        <v>10</v>
      </c>
      <c r="N6" s="143">
        <v>17</v>
      </c>
      <c r="O6" s="143">
        <v>24</v>
      </c>
      <c r="P6" s="142">
        <v>1</v>
      </c>
      <c r="Q6" s="142">
        <v>8</v>
      </c>
      <c r="R6" s="143">
        <v>15</v>
      </c>
      <c r="S6" s="143">
        <v>22</v>
      </c>
      <c r="T6" s="985"/>
      <c r="U6" s="142">
        <v>5</v>
      </c>
      <c r="V6" s="143">
        <v>12</v>
      </c>
      <c r="W6" s="143">
        <v>19</v>
      </c>
      <c r="X6" s="985"/>
      <c r="Y6" s="142">
        <v>2</v>
      </c>
      <c r="Z6" s="142">
        <v>9</v>
      </c>
      <c r="AA6" s="143">
        <v>16</v>
      </c>
      <c r="AB6" s="985"/>
      <c r="AC6" s="142">
        <v>2</v>
      </c>
      <c r="AD6" s="142">
        <v>9</v>
      </c>
      <c r="AE6" s="143">
        <v>16</v>
      </c>
      <c r="AF6" s="143">
        <v>23</v>
      </c>
      <c r="AG6" s="985"/>
      <c r="AH6" s="142">
        <v>6</v>
      </c>
      <c r="AI6" s="143">
        <v>13</v>
      </c>
      <c r="AJ6" s="143">
        <v>20</v>
      </c>
      <c r="AK6" s="985"/>
      <c r="AL6" s="142">
        <v>4</v>
      </c>
      <c r="AM6" s="143">
        <v>11</v>
      </c>
      <c r="AN6" s="143">
        <v>18</v>
      </c>
      <c r="AO6" s="143">
        <v>25</v>
      </c>
      <c r="AP6" s="142">
        <v>1</v>
      </c>
      <c r="AQ6" s="142">
        <v>8</v>
      </c>
      <c r="AR6" s="143">
        <v>15</v>
      </c>
      <c r="AS6" s="143">
        <v>22</v>
      </c>
      <c r="AT6" s="987"/>
    </row>
    <row r="7" spans="1:46" ht="17.25" customHeight="1">
      <c r="A7" s="948"/>
      <c r="B7" s="949"/>
      <c r="C7" s="144">
        <v>7</v>
      </c>
      <c r="D7" s="145">
        <v>14</v>
      </c>
      <c r="E7" s="145">
        <v>21</v>
      </c>
      <c r="F7" s="145">
        <v>28</v>
      </c>
      <c r="G7" s="986"/>
      <c r="H7" s="145">
        <v>12</v>
      </c>
      <c r="I7" s="145">
        <v>19</v>
      </c>
      <c r="J7" s="145">
        <v>26</v>
      </c>
      <c r="K7" s="986"/>
      <c r="L7" s="144">
        <v>6</v>
      </c>
      <c r="M7" s="145">
        <v>16</v>
      </c>
      <c r="N7" s="145">
        <v>23</v>
      </c>
      <c r="O7" s="145">
        <v>30</v>
      </c>
      <c r="P7" s="144">
        <v>7</v>
      </c>
      <c r="Q7" s="145">
        <v>14</v>
      </c>
      <c r="R7" s="145">
        <v>21</v>
      </c>
      <c r="S7" s="145">
        <v>28</v>
      </c>
      <c r="T7" s="986"/>
      <c r="U7" s="145">
        <v>11</v>
      </c>
      <c r="V7" s="145">
        <v>18</v>
      </c>
      <c r="W7" s="145">
        <v>25</v>
      </c>
      <c r="X7" s="986"/>
      <c r="Y7" s="144">
        <v>8</v>
      </c>
      <c r="Z7" s="145">
        <v>15</v>
      </c>
      <c r="AA7" s="145">
        <v>22</v>
      </c>
      <c r="AB7" s="986"/>
      <c r="AC7" s="144">
        <v>8</v>
      </c>
      <c r="AD7" s="145">
        <v>15</v>
      </c>
      <c r="AE7" s="145">
        <v>22</v>
      </c>
      <c r="AF7" s="145">
        <v>29</v>
      </c>
      <c r="AG7" s="986"/>
      <c r="AH7" s="145">
        <v>12</v>
      </c>
      <c r="AI7" s="145">
        <v>19</v>
      </c>
      <c r="AJ7" s="145">
        <v>26</v>
      </c>
      <c r="AK7" s="986"/>
      <c r="AL7" s="145">
        <v>10</v>
      </c>
      <c r="AM7" s="145">
        <v>17</v>
      </c>
      <c r="AN7" s="145">
        <v>24</v>
      </c>
      <c r="AO7" s="145">
        <v>31</v>
      </c>
      <c r="AP7" s="144">
        <v>7</v>
      </c>
      <c r="AQ7" s="145">
        <v>14</v>
      </c>
      <c r="AR7" s="145">
        <v>21</v>
      </c>
      <c r="AS7" s="145">
        <v>28</v>
      </c>
      <c r="AT7" s="987"/>
    </row>
    <row r="8" spans="1:46" ht="17.25" customHeight="1">
      <c r="A8" s="957" t="s">
        <v>220</v>
      </c>
      <c r="B8" s="958"/>
      <c r="C8" s="146">
        <v>1</v>
      </c>
      <c r="D8" s="146">
        <v>2</v>
      </c>
      <c r="E8" s="146">
        <v>3</v>
      </c>
      <c r="F8" s="146">
        <v>4</v>
      </c>
      <c r="G8" s="146">
        <v>5</v>
      </c>
      <c r="H8" s="146">
        <v>6</v>
      </c>
      <c r="I8" s="146">
        <v>7</v>
      </c>
      <c r="J8" s="146">
        <v>8</v>
      </c>
      <c r="K8" s="146">
        <v>9</v>
      </c>
      <c r="L8" s="146">
        <v>10</v>
      </c>
      <c r="M8" s="146">
        <v>11</v>
      </c>
      <c r="N8" s="146">
        <v>12</v>
      </c>
      <c r="O8" s="146">
        <v>13</v>
      </c>
      <c r="P8" s="146">
        <v>14</v>
      </c>
      <c r="Q8" s="146">
        <v>15</v>
      </c>
      <c r="R8" s="146">
        <v>16</v>
      </c>
      <c r="S8" s="146">
        <v>17</v>
      </c>
      <c r="T8" s="146">
        <v>18</v>
      </c>
      <c r="U8" s="146">
        <v>19</v>
      </c>
      <c r="V8" s="146">
        <v>20</v>
      </c>
      <c r="W8" s="146">
        <v>21</v>
      </c>
      <c r="X8" s="146">
        <v>22</v>
      </c>
      <c r="Y8" s="146">
        <v>23</v>
      </c>
      <c r="Z8" s="146">
        <v>24</v>
      </c>
      <c r="AA8" s="146">
        <v>25</v>
      </c>
      <c r="AB8" s="146">
        <v>26</v>
      </c>
      <c r="AC8" s="146">
        <v>27</v>
      </c>
      <c r="AD8" s="146">
        <v>28</v>
      </c>
      <c r="AE8" s="146">
        <v>29</v>
      </c>
      <c r="AF8" s="146">
        <v>30</v>
      </c>
      <c r="AG8" s="146">
        <v>31</v>
      </c>
      <c r="AH8" s="146">
        <v>32</v>
      </c>
      <c r="AI8" s="146">
        <v>33</v>
      </c>
      <c r="AJ8" s="146">
        <v>34</v>
      </c>
      <c r="AK8" s="146">
        <v>35</v>
      </c>
      <c r="AL8" s="146">
        <v>36</v>
      </c>
      <c r="AM8" s="146">
        <v>37</v>
      </c>
      <c r="AN8" s="146">
        <v>38</v>
      </c>
      <c r="AO8" s="146">
        <v>39</v>
      </c>
      <c r="AP8" s="146">
        <v>40</v>
      </c>
      <c r="AQ8" s="146">
        <v>41</v>
      </c>
      <c r="AR8" s="146">
        <v>42</v>
      </c>
      <c r="AS8" s="146">
        <v>43</v>
      </c>
      <c r="AT8" s="146">
        <v>44</v>
      </c>
    </row>
    <row r="9" spans="1:46" ht="17.25" customHeight="1">
      <c r="A9" s="959"/>
      <c r="B9" s="960"/>
      <c r="C9" s="147">
        <v>44</v>
      </c>
      <c r="D9" s="147">
        <v>43</v>
      </c>
      <c r="E9" s="147">
        <v>42</v>
      </c>
      <c r="F9" s="147">
        <v>41</v>
      </c>
      <c r="G9" s="147">
        <v>40</v>
      </c>
      <c r="H9" s="147">
        <v>39</v>
      </c>
      <c r="I9" s="147">
        <v>38</v>
      </c>
      <c r="J9" s="147">
        <v>37</v>
      </c>
      <c r="K9" s="147">
        <v>36</v>
      </c>
      <c r="L9" s="147">
        <v>35</v>
      </c>
      <c r="M9" s="147">
        <v>34</v>
      </c>
      <c r="N9" s="147">
        <v>33</v>
      </c>
      <c r="O9" s="147">
        <v>32</v>
      </c>
      <c r="P9" s="147">
        <v>31</v>
      </c>
      <c r="Q9" s="147">
        <v>30</v>
      </c>
      <c r="R9" s="147">
        <v>29</v>
      </c>
      <c r="S9" s="147">
        <v>28</v>
      </c>
      <c r="T9" s="147">
        <v>27</v>
      </c>
      <c r="U9" s="147">
        <v>26</v>
      </c>
      <c r="V9" s="147">
        <v>25</v>
      </c>
      <c r="W9" s="147">
        <v>24</v>
      </c>
      <c r="X9" s="147">
        <v>23</v>
      </c>
      <c r="Y9" s="147">
        <v>22</v>
      </c>
      <c r="Z9" s="147">
        <v>21</v>
      </c>
      <c r="AA9" s="147">
        <v>20</v>
      </c>
      <c r="AB9" s="147">
        <v>19</v>
      </c>
      <c r="AC9" s="147">
        <v>18</v>
      </c>
      <c r="AD9" s="147">
        <v>17</v>
      </c>
      <c r="AE9" s="147">
        <v>16</v>
      </c>
      <c r="AF9" s="147">
        <v>15</v>
      </c>
      <c r="AG9" s="147">
        <v>14</v>
      </c>
      <c r="AH9" s="147">
        <v>13</v>
      </c>
      <c r="AI9" s="147">
        <v>12</v>
      </c>
      <c r="AJ9" s="147">
        <v>11</v>
      </c>
      <c r="AK9" s="147">
        <v>10</v>
      </c>
      <c r="AL9" s="147">
        <v>9</v>
      </c>
      <c r="AM9" s="147">
        <v>8</v>
      </c>
      <c r="AN9" s="147">
        <v>7</v>
      </c>
      <c r="AO9" s="147">
        <v>6</v>
      </c>
      <c r="AP9" s="147">
        <v>5</v>
      </c>
      <c r="AQ9" s="147">
        <v>4</v>
      </c>
      <c r="AR9" s="147">
        <v>3</v>
      </c>
      <c r="AS9" s="147">
        <v>2</v>
      </c>
      <c r="AT9" s="147">
        <v>1</v>
      </c>
    </row>
    <row r="10" spans="1:46" ht="17.25" customHeight="1">
      <c r="A10" s="961" t="s">
        <v>221</v>
      </c>
      <c r="B10" s="962"/>
      <c r="C10" s="962"/>
      <c r="D10" s="962"/>
      <c r="E10" s="962"/>
      <c r="F10" s="962"/>
      <c r="G10" s="962"/>
      <c r="H10" s="962"/>
      <c r="I10" s="962"/>
      <c r="J10" s="962"/>
      <c r="K10" s="962"/>
      <c r="L10" s="962"/>
      <c r="M10" s="962"/>
      <c r="N10" s="962"/>
      <c r="O10" s="962"/>
      <c r="P10" s="962"/>
      <c r="Q10" s="962"/>
      <c r="R10" s="962"/>
      <c r="S10" s="962"/>
      <c r="T10" s="962"/>
      <c r="U10" s="962"/>
      <c r="V10" s="962"/>
      <c r="W10" s="962"/>
      <c r="X10" s="962"/>
      <c r="Y10" s="962"/>
      <c r="Z10" s="962"/>
      <c r="AA10" s="962"/>
      <c r="AB10" s="962"/>
      <c r="AC10" s="962"/>
      <c r="AD10" s="962"/>
      <c r="AE10" s="962"/>
      <c r="AF10" s="962"/>
      <c r="AG10" s="962"/>
      <c r="AH10" s="962"/>
      <c r="AI10" s="962"/>
      <c r="AJ10" s="962"/>
      <c r="AK10" s="962"/>
      <c r="AL10" s="962"/>
      <c r="AM10" s="962"/>
      <c r="AN10" s="962"/>
      <c r="AO10" s="962"/>
      <c r="AP10" s="962"/>
      <c r="AQ10" s="962"/>
      <c r="AR10" s="962"/>
      <c r="AS10" s="962"/>
      <c r="AT10" s="963"/>
    </row>
    <row r="11" spans="1:46" ht="45" customHeight="1">
      <c r="A11" s="964" t="s">
        <v>222</v>
      </c>
      <c r="B11" s="148" t="s">
        <v>5</v>
      </c>
      <c r="C11" s="149"/>
      <c r="D11" s="150"/>
      <c r="E11" s="150"/>
      <c r="F11" s="150"/>
      <c r="G11" s="150"/>
      <c r="H11" s="150"/>
      <c r="I11" s="150"/>
      <c r="J11" s="151">
        <v>16</v>
      </c>
      <c r="K11" s="150"/>
      <c r="L11" s="150"/>
      <c r="M11" s="150"/>
      <c r="N11" s="150"/>
      <c r="O11" s="152"/>
      <c r="P11" s="152"/>
      <c r="Q11" s="152"/>
      <c r="R11" s="152"/>
      <c r="S11" s="153" t="s">
        <v>223</v>
      </c>
      <c r="T11" s="69" t="s">
        <v>224</v>
      </c>
      <c r="U11" s="69" t="s">
        <v>224</v>
      </c>
      <c r="V11" s="153" t="s">
        <v>223</v>
      </c>
      <c r="W11" s="152"/>
      <c r="X11" s="152"/>
      <c r="Y11" s="152"/>
      <c r="Z11" s="152"/>
      <c r="AA11" s="152"/>
      <c r="AB11" s="150"/>
      <c r="AC11" s="150"/>
      <c r="AD11" s="150"/>
      <c r="AE11" s="150"/>
      <c r="AF11" s="151">
        <v>22</v>
      </c>
      <c r="AG11" s="150"/>
      <c r="AH11" s="150"/>
      <c r="AI11" s="150"/>
      <c r="AJ11" s="150"/>
      <c r="AK11" s="150"/>
      <c r="AL11" s="150"/>
      <c r="AM11" s="150"/>
      <c r="AN11" s="150"/>
      <c r="AO11" s="150"/>
      <c r="AP11" s="150"/>
      <c r="AQ11" s="154"/>
      <c r="AR11" s="154"/>
      <c r="AS11" s="155" t="s">
        <v>225</v>
      </c>
      <c r="AT11" s="156" t="s">
        <v>225</v>
      </c>
    </row>
    <row r="12" spans="1:46" ht="45" customHeight="1">
      <c r="A12" s="965"/>
      <c r="B12" s="157" t="s">
        <v>6</v>
      </c>
      <c r="C12" s="149"/>
      <c r="D12" s="150"/>
      <c r="E12" s="150"/>
      <c r="F12" s="150"/>
      <c r="G12" s="150"/>
      <c r="H12" s="150"/>
      <c r="I12" s="151">
        <v>12</v>
      </c>
      <c r="J12" s="150"/>
      <c r="K12" s="150"/>
      <c r="L12" s="150"/>
      <c r="M12" s="150"/>
      <c r="N12" s="150"/>
      <c r="O12" s="155" t="s">
        <v>225</v>
      </c>
      <c r="P12" s="158" t="s">
        <v>226</v>
      </c>
      <c r="Q12" s="158" t="s">
        <v>226</v>
      </c>
      <c r="R12" s="158" t="s">
        <v>226</v>
      </c>
      <c r="S12" s="158" t="s">
        <v>226</v>
      </c>
      <c r="T12" s="62" t="s">
        <v>224</v>
      </c>
      <c r="U12" s="62" t="s">
        <v>224</v>
      </c>
      <c r="V12" s="150"/>
      <c r="W12" s="150"/>
      <c r="X12" s="150"/>
      <c r="Y12" s="150"/>
      <c r="Z12" s="150"/>
      <c r="AA12" s="150"/>
      <c r="AB12" s="150"/>
      <c r="AC12" s="150"/>
      <c r="AD12" s="150"/>
      <c r="AE12" s="150"/>
      <c r="AF12" s="150"/>
      <c r="AG12" s="151">
        <v>22</v>
      </c>
      <c r="AH12" s="150"/>
      <c r="AI12" s="150"/>
      <c r="AJ12" s="150"/>
      <c r="AK12" s="150"/>
      <c r="AL12" s="150"/>
      <c r="AM12" s="150"/>
      <c r="AN12" s="150"/>
      <c r="AO12" s="150"/>
      <c r="AP12" s="150"/>
      <c r="AQ12" s="154"/>
      <c r="AR12" s="155" t="s">
        <v>225</v>
      </c>
      <c r="AS12" s="155" t="s">
        <v>225</v>
      </c>
      <c r="AT12" s="159" t="s">
        <v>227</v>
      </c>
    </row>
    <row r="13" spans="1:46" ht="45" customHeight="1">
      <c r="A13" s="965"/>
      <c r="B13" s="157" t="s">
        <v>8</v>
      </c>
      <c r="C13" s="149"/>
      <c r="D13" s="150"/>
      <c r="E13" s="150"/>
      <c r="F13" s="150"/>
      <c r="G13" s="150"/>
      <c r="H13" s="151">
        <v>12</v>
      </c>
      <c r="I13" s="150"/>
      <c r="J13" s="150"/>
      <c r="K13" s="150"/>
      <c r="L13" s="150"/>
      <c r="M13" s="150"/>
      <c r="N13" s="150"/>
      <c r="O13" s="155" t="s">
        <v>225</v>
      </c>
      <c r="P13" s="158" t="s">
        <v>228</v>
      </c>
      <c r="Q13" s="158" t="s">
        <v>228</v>
      </c>
      <c r="R13" s="158" t="s">
        <v>228</v>
      </c>
      <c r="S13" s="158" t="s">
        <v>228</v>
      </c>
      <c r="T13" s="62" t="s">
        <v>224</v>
      </c>
      <c r="U13" s="62" t="s">
        <v>224</v>
      </c>
      <c r="V13" s="158" t="s">
        <v>229</v>
      </c>
      <c r="W13" s="158" t="s">
        <v>229</v>
      </c>
      <c r="X13" s="158" t="s">
        <v>229</v>
      </c>
      <c r="Y13" s="158" t="s">
        <v>229</v>
      </c>
      <c r="Z13" s="150"/>
      <c r="AA13" s="150"/>
      <c r="AB13" s="150"/>
      <c r="AC13" s="150"/>
      <c r="AD13" s="150"/>
      <c r="AE13" s="150"/>
      <c r="AF13" s="150"/>
      <c r="AG13" s="150"/>
      <c r="AH13" s="151">
        <v>17</v>
      </c>
      <c r="AI13" s="150"/>
      <c r="AJ13" s="150" t="s">
        <v>122</v>
      </c>
      <c r="AK13" s="150"/>
      <c r="AL13" s="150"/>
      <c r="AM13" s="150"/>
      <c r="AN13" s="150"/>
      <c r="AO13" s="150"/>
      <c r="AP13" s="150"/>
      <c r="AQ13" s="155" t="s">
        <v>225</v>
      </c>
      <c r="AR13" s="160" t="s">
        <v>227</v>
      </c>
      <c r="AS13" s="160" t="s">
        <v>227</v>
      </c>
      <c r="AT13" s="134" t="s">
        <v>224</v>
      </c>
    </row>
    <row r="14" spans="1:46" ht="45" customHeight="1">
      <c r="A14" s="966"/>
      <c r="B14" s="161" t="s">
        <v>9</v>
      </c>
      <c r="C14" s="162"/>
      <c r="D14" s="163"/>
      <c r="E14" s="163"/>
      <c r="F14" s="163"/>
      <c r="G14" s="164">
        <v>16</v>
      </c>
      <c r="H14" s="163"/>
      <c r="I14" s="163"/>
      <c r="J14" s="163"/>
      <c r="K14" s="163"/>
      <c r="L14" s="163"/>
      <c r="M14" s="163"/>
      <c r="N14" s="163"/>
      <c r="O14" s="163"/>
      <c r="P14" s="163"/>
      <c r="Q14" s="163"/>
      <c r="R14" s="163"/>
      <c r="S14" s="165" t="s">
        <v>225</v>
      </c>
      <c r="T14" s="63" t="s">
        <v>224</v>
      </c>
      <c r="U14" s="63" t="s">
        <v>224</v>
      </c>
      <c r="V14" s="166">
        <v>5</v>
      </c>
      <c r="W14" s="166">
        <v>5</v>
      </c>
      <c r="X14" s="166">
        <v>5</v>
      </c>
      <c r="Y14" s="166">
        <v>5</v>
      </c>
      <c r="Z14" s="163"/>
      <c r="AA14" s="163"/>
      <c r="AB14" s="163"/>
      <c r="AC14" s="163"/>
      <c r="AD14" s="163"/>
      <c r="AE14" s="163"/>
      <c r="AF14" s="163"/>
      <c r="AG14" s="163"/>
      <c r="AH14" s="163"/>
      <c r="AI14" s="164">
        <v>16</v>
      </c>
      <c r="AJ14" s="163"/>
      <c r="AK14" s="163"/>
      <c r="AL14" s="163"/>
      <c r="AM14" s="163"/>
      <c r="AN14" s="163"/>
      <c r="AO14" s="163"/>
      <c r="AP14" s="165" t="s">
        <v>225</v>
      </c>
      <c r="AQ14" s="167" t="s">
        <v>227</v>
      </c>
      <c r="AR14" s="168" t="s">
        <v>227</v>
      </c>
      <c r="AS14" s="63" t="s">
        <v>224</v>
      </c>
      <c r="AT14" s="136" t="s">
        <v>224</v>
      </c>
    </row>
    <row r="15" spans="1:46" ht="45" customHeight="1">
      <c r="A15" s="964" t="s">
        <v>230</v>
      </c>
      <c r="B15" s="148" t="s">
        <v>231</v>
      </c>
      <c r="C15" s="169"/>
      <c r="D15" s="170"/>
      <c r="E15" s="170"/>
      <c r="F15" s="170"/>
      <c r="G15" s="171"/>
      <c r="H15" s="170"/>
      <c r="I15" s="170"/>
      <c r="J15" s="967" t="s">
        <v>232</v>
      </c>
      <c r="K15" s="967"/>
      <c r="L15" s="967"/>
      <c r="M15" s="170"/>
      <c r="N15" s="62"/>
      <c r="O15" s="170"/>
      <c r="P15" s="172"/>
      <c r="Q15" s="968" t="s">
        <v>233</v>
      </c>
      <c r="R15" s="968"/>
      <c r="S15" s="968"/>
      <c r="T15" s="968"/>
      <c r="U15" s="170"/>
      <c r="V15" s="170"/>
      <c r="W15" s="173"/>
      <c r="X15" s="969" t="s">
        <v>234</v>
      </c>
      <c r="Y15" s="970"/>
      <c r="Z15" s="971"/>
      <c r="AA15" s="170"/>
      <c r="AB15" s="62"/>
      <c r="AC15" s="62"/>
      <c r="AD15" s="170"/>
      <c r="AE15" s="170"/>
      <c r="AF15" s="170"/>
      <c r="AG15" s="170"/>
      <c r="AH15" s="170"/>
      <c r="AI15" s="170"/>
      <c r="AJ15" s="62"/>
      <c r="AK15" s="62"/>
      <c r="AL15" s="62"/>
      <c r="AM15" s="62"/>
      <c r="AN15" s="62"/>
      <c r="AO15" s="62"/>
      <c r="AP15" s="62"/>
      <c r="AQ15" s="62"/>
      <c r="AR15" s="62"/>
      <c r="AS15" s="62"/>
      <c r="AT15" s="159" t="s">
        <v>227</v>
      </c>
    </row>
    <row r="16" spans="1:46" ht="45" customHeight="1">
      <c r="A16" s="965"/>
      <c r="B16" s="157" t="s">
        <v>235</v>
      </c>
      <c r="C16" s="169"/>
      <c r="D16" s="170"/>
      <c r="E16" s="170"/>
      <c r="F16" s="170"/>
      <c r="G16" s="170"/>
      <c r="H16" s="170"/>
      <c r="I16" s="170"/>
      <c r="J16" s="170"/>
      <c r="K16" s="172"/>
      <c r="L16" s="172"/>
      <c r="M16" s="172"/>
      <c r="N16" s="172"/>
      <c r="O16" s="173"/>
      <c r="P16" s="972" t="s">
        <v>236</v>
      </c>
      <c r="Q16" s="973"/>
      <c r="R16" s="974"/>
      <c r="S16" s="62"/>
      <c r="T16" s="62"/>
      <c r="U16" s="62"/>
      <c r="V16" s="170"/>
      <c r="W16" s="172"/>
      <c r="X16" s="172"/>
      <c r="Y16" s="172"/>
      <c r="Z16" s="62"/>
      <c r="AA16" s="170"/>
      <c r="AB16" s="170"/>
      <c r="AC16" s="968" t="s">
        <v>237</v>
      </c>
      <c r="AD16" s="968"/>
      <c r="AE16" s="968"/>
      <c r="AF16" s="968"/>
      <c r="AG16" s="972" t="s">
        <v>238</v>
      </c>
      <c r="AH16" s="973"/>
      <c r="AI16" s="973"/>
      <c r="AJ16" s="174"/>
      <c r="AK16" s="170"/>
      <c r="AL16" s="170"/>
      <c r="AM16" s="170"/>
      <c r="AN16" s="62"/>
      <c r="AO16" s="62"/>
      <c r="AP16" s="62"/>
      <c r="AQ16" s="170"/>
      <c r="AR16" s="170"/>
      <c r="AS16" s="170"/>
      <c r="AT16" s="175"/>
    </row>
    <row r="17" spans="1:46" ht="45" customHeight="1">
      <c r="A17" s="966"/>
      <c r="B17" s="161" t="s">
        <v>239</v>
      </c>
      <c r="C17" s="176"/>
      <c r="D17" s="63"/>
      <c r="E17" s="177"/>
      <c r="F17" s="177"/>
      <c r="G17" s="177"/>
      <c r="H17" s="177"/>
      <c r="I17" s="177"/>
      <c r="J17" s="177"/>
      <c r="K17" s="177"/>
      <c r="L17" s="177"/>
      <c r="M17" s="63"/>
      <c r="N17" s="63"/>
      <c r="O17" s="63"/>
      <c r="P17" s="177"/>
      <c r="Q17" s="177"/>
      <c r="R17" s="177"/>
      <c r="S17" s="177"/>
      <c r="T17" s="177"/>
      <c r="U17" s="177"/>
      <c r="V17" s="981" t="s">
        <v>240</v>
      </c>
      <c r="W17" s="981"/>
      <c r="X17" s="981"/>
      <c r="Y17" s="177"/>
      <c r="Z17" s="178"/>
      <c r="AA17" s="63"/>
      <c r="AB17" s="63"/>
      <c r="AC17" s="63"/>
      <c r="AD17" s="63"/>
      <c r="AE17" s="982" t="s">
        <v>241</v>
      </c>
      <c r="AF17" s="982"/>
      <c r="AG17" s="982"/>
      <c r="AH17" s="982"/>
      <c r="AI17" s="177"/>
      <c r="AJ17" s="135"/>
      <c r="AK17" s="135"/>
      <c r="AL17" s="135"/>
      <c r="AM17" s="135"/>
      <c r="AN17" s="135"/>
      <c r="AO17" s="983" t="s">
        <v>242</v>
      </c>
      <c r="AP17" s="983"/>
      <c r="AQ17" s="983"/>
      <c r="AR17" s="167" t="s">
        <v>227</v>
      </c>
      <c r="AS17" s="167" t="s">
        <v>227</v>
      </c>
      <c r="AT17" s="179"/>
    </row>
    <row r="18" spans="1:46" ht="18" customHeight="1">
      <c r="A18" s="961" t="s">
        <v>243</v>
      </c>
      <c r="B18" s="962"/>
      <c r="C18" s="962"/>
      <c r="D18" s="962"/>
      <c r="E18" s="962"/>
      <c r="F18" s="962"/>
      <c r="G18" s="962"/>
      <c r="H18" s="962"/>
      <c r="I18" s="962"/>
      <c r="J18" s="962"/>
      <c r="K18" s="962"/>
      <c r="L18" s="962"/>
      <c r="M18" s="962"/>
      <c r="N18" s="962"/>
      <c r="O18" s="962"/>
      <c r="P18" s="962"/>
      <c r="Q18" s="962"/>
      <c r="R18" s="962"/>
      <c r="S18" s="962"/>
      <c r="T18" s="962"/>
      <c r="U18" s="962"/>
      <c r="V18" s="962"/>
      <c r="W18" s="962"/>
      <c r="X18" s="962"/>
      <c r="Y18" s="962"/>
      <c r="Z18" s="962"/>
      <c r="AA18" s="962"/>
      <c r="AB18" s="962"/>
      <c r="AC18" s="962"/>
      <c r="AD18" s="962"/>
      <c r="AE18" s="962"/>
      <c r="AF18" s="962"/>
      <c r="AG18" s="962"/>
      <c r="AH18" s="962"/>
      <c r="AI18" s="962"/>
      <c r="AJ18" s="962"/>
      <c r="AK18" s="962"/>
      <c r="AL18" s="962"/>
      <c r="AM18" s="962"/>
      <c r="AN18" s="962"/>
      <c r="AO18" s="962"/>
      <c r="AP18" s="962"/>
      <c r="AQ18" s="962"/>
      <c r="AR18" s="962"/>
      <c r="AS18" s="962"/>
      <c r="AT18" s="963"/>
    </row>
    <row r="19" spans="1:46" ht="45" customHeight="1">
      <c r="A19" s="215" t="s">
        <v>244</v>
      </c>
      <c r="B19" s="180" t="s">
        <v>4</v>
      </c>
      <c r="C19" s="181"/>
      <c r="D19" s="181"/>
      <c r="E19" s="181"/>
      <c r="F19" s="181"/>
      <c r="G19" s="181"/>
      <c r="H19" s="181"/>
      <c r="I19" s="181"/>
      <c r="J19" s="181"/>
      <c r="K19" s="182">
        <v>16</v>
      </c>
      <c r="L19" s="181"/>
      <c r="M19" s="181"/>
      <c r="N19" s="181"/>
      <c r="O19" s="181"/>
      <c r="P19" s="181"/>
      <c r="Q19" s="181"/>
      <c r="R19" s="181"/>
      <c r="S19" s="183" t="s">
        <v>225</v>
      </c>
      <c r="T19" s="184" t="s">
        <v>224</v>
      </c>
      <c r="U19" s="184" t="s">
        <v>224</v>
      </c>
      <c r="V19" s="185"/>
      <c r="W19" s="185"/>
      <c r="X19" s="185"/>
      <c r="Y19" s="185"/>
      <c r="Z19" s="185"/>
      <c r="AA19" s="185"/>
      <c r="AB19" s="185"/>
      <c r="AC19" s="185"/>
      <c r="AD19" s="185"/>
      <c r="AE19" s="182">
        <v>23</v>
      </c>
      <c r="AF19" s="185"/>
      <c r="AG19" s="185"/>
      <c r="AH19" s="185"/>
      <c r="AI19" s="185"/>
      <c r="AJ19" s="185"/>
      <c r="AK19" s="185"/>
      <c r="AL19" s="185"/>
      <c r="AM19" s="185"/>
      <c r="AN19" s="185"/>
      <c r="AO19" s="185"/>
      <c r="AP19" s="185"/>
      <c r="AQ19" s="186"/>
      <c r="AR19" s="185"/>
      <c r="AS19" s="183" t="s">
        <v>225</v>
      </c>
      <c r="AT19" s="187" t="s">
        <v>225</v>
      </c>
    </row>
    <row r="20" spans="1:46" ht="15.75" customHeight="1">
      <c r="A20" s="975" t="s">
        <v>245</v>
      </c>
      <c r="B20" s="976"/>
      <c r="C20" s="976"/>
      <c r="D20" s="976"/>
      <c r="E20" s="976"/>
      <c r="F20" s="976"/>
      <c r="G20" s="976"/>
      <c r="H20" s="976"/>
      <c r="I20" s="976"/>
      <c r="J20" s="976"/>
      <c r="K20" s="976"/>
      <c r="L20" s="976"/>
      <c r="M20" s="976"/>
      <c r="N20" s="976"/>
      <c r="O20" s="976"/>
      <c r="P20" s="976"/>
      <c r="Q20" s="976"/>
      <c r="R20" s="976"/>
      <c r="S20" s="976"/>
      <c r="T20" s="976"/>
      <c r="U20" s="976"/>
      <c r="V20" s="976"/>
      <c r="W20" s="976"/>
      <c r="X20" s="976"/>
      <c r="Y20" s="976"/>
      <c r="Z20" s="976"/>
      <c r="AA20" s="976"/>
      <c r="AB20" s="976"/>
      <c r="AC20" s="976"/>
      <c r="AD20" s="976"/>
      <c r="AE20" s="976"/>
      <c r="AF20" s="976"/>
      <c r="AG20" s="976"/>
      <c r="AH20" s="976"/>
      <c r="AI20" s="976"/>
      <c r="AJ20" s="976"/>
      <c r="AK20" s="976"/>
      <c r="AL20" s="976"/>
      <c r="AM20" s="976"/>
      <c r="AN20" s="976"/>
      <c r="AO20" s="976"/>
      <c r="AP20" s="976"/>
      <c r="AQ20" s="976"/>
      <c r="AR20" s="976"/>
      <c r="AS20" s="976"/>
      <c r="AT20" s="977"/>
    </row>
    <row r="21" spans="1:46" ht="45" customHeight="1">
      <c r="A21" s="214"/>
      <c r="B21" s="190" t="s">
        <v>5</v>
      </c>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c r="AO21" s="191"/>
      <c r="AP21" s="191"/>
      <c r="AQ21" s="191"/>
      <c r="AR21" s="191"/>
      <c r="AS21" s="191"/>
      <c r="AT21" s="192"/>
    </row>
    <row r="22" spans="1:46" ht="16.5" customHeight="1">
      <c r="A22" s="978" t="s">
        <v>246</v>
      </c>
      <c r="B22" s="979"/>
      <c r="C22" s="979"/>
      <c r="D22" s="979"/>
      <c r="E22" s="979"/>
      <c r="F22" s="979"/>
      <c r="G22" s="979"/>
      <c r="H22" s="979"/>
      <c r="I22" s="979"/>
      <c r="J22" s="979"/>
      <c r="K22" s="979"/>
      <c r="L22" s="979"/>
      <c r="M22" s="979"/>
      <c r="N22" s="979"/>
      <c r="O22" s="979"/>
      <c r="P22" s="979"/>
      <c r="Q22" s="979"/>
      <c r="R22" s="979"/>
      <c r="S22" s="979"/>
      <c r="T22" s="979"/>
      <c r="U22" s="979"/>
      <c r="V22" s="979"/>
      <c r="W22" s="979"/>
      <c r="X22" s="979"/>
      <c r="Y22" s="979"/>
      <c r="Z22" s="979"/>
      <c r="AA22" s="979"/>
      <c r="AB22" s="979"/>
      <c r="AC22" s="979"/>
      <c r="AD22" s="979"/>
      <c r="AE22" s="979"/>
      <c r="AF22" s="979"/>
      <c r="AG22" s="979"/>
      <c r="AH22" s="979"/>
      <c r="AI22" s="979"/>
      <c r="AJ22" s="979"/>
      <c r="AK22" s="979"/>
      <c r="AL22" s="979"/>
      <c r="AM22" s="979"/>
      <c r="AN22" s="979"/>
      <c r="AO22" s="979"/>
      <c r="AP22" s="979"/>
      <c r="AQ22" s="979"/>
      <c r="AR22" s="979"/>
      <c r="AS22" s="979"/>
      <c r="AT22" s="980"/>
    </row>
    <row r="23" spans="1:46" ht="20.25" customHeight="1">
      <c r="A23" s="201" t="s">
        <v>247</v>
      </c>
      <c r="B23" s="120"/>
      <c r="C23" s="2"/>
      <c r="D23" s="2"/>
      <c r="E23" s="2"/>
      <c r="F23" s="2"/>
      <c r="G23" s="120"/>
      <c r="H23" s="120"/>
      <c r="I23" s="2"/>
      <c r="J23" s="2"/>
      <c r="L23" s="2"/>
      <c r="M23" s="2"/>
      <c r="N23" s="2"/>
      <c r="O23" s="2"/>
      <c r="Q23" s="2"/>
      <c r="R23" s="2"/>
      <c r="S23" s="2"/>
      <c r="T23" s="2"/>
      <c r="U23" s="2"/>
      <c r="V23" s="2"/>
      <c r="W23" s="2"/>
      <c r="X23" s="2"/>
      <c r="Y23" s="2"/>
      <c r="Z23" s="2"/>
      <c r="AA23" s="2"/>
      <c r="AB23" s="2"/>
      <c r="AC23" s="2"/>
      <c r="AD23" s="2"/>
      <c r="AE23" s="2"/>
      <c r="AF23" s="2"/>
      <c r="AG23" s="2"/>
      <c r="AH23" s="137"/>
      <c r="AI23" s="137"/>
      <c r="AJ23" s="137"/>
      <c r="AK23" s="137"/>
      <c r="AL23" s="137"/>
      <c r="AM23" s="137"/>
      <c r="AN23" s="137"/>
      <c r="AO23" s="137"/>
      <c r="AP23" s="137"/>
      <c r="AQ23" s="137"/>
      <c r="AR23" s="137"/>
      <c r="AS23" s="137"/>
      <c r="AT23" s="2"/>
    </row>
    <row r="24" spans="1:46" ht="20.25" customHeight="1">
      <c r="A24" s="201"/>
      <c r="C24" s="202"/>
      <c r="G24" s="203" t="s">
        <v>225</v>
      </c>
      <c r="K24" s="130" t="s">
        <v>224</v>
      </c>
      <c r="O24" s="204">
        <v>5</v>
      </c>
      <c r="S24" s="205" t="s">
        <v>223</v>
      </c>
      <c r="W24" s="205" t="s">
        <v>248</v>
      </c>
      <c r="AA24" s="205" t="s">
        <v>226</v>
      </c>
      <c r="AE24" s="205" t="s">
        <v>228</v>
      </c>
      <c r="AF24" s="2"/>
      <c r="AG24" s="2"/>
      <c r="AH24" s="2"/>
      <c r="AI24" s="205" t="s">
        <v>249</v>
      </c>
      <c r="AK24" s="2"/>
      <c r="AM24" s="205" t="s">
        <v>229</v>
      </c>
      <c r="AO24" s="2"/>
      <c r="AP24" s="2"/>
      <c r="AQ24" s="206" t="s">
        <v>227</v>
      </c>
      <c r="AT24" s="2"/>
    </row>
    <row r="25" spans="2:46" ht="12.75">
      <c r="B25" s="207" t="s">
        <v>250</v>
      </c>
      <c r="D25" s="6"/>
      <c r="F25" s="207" t="s">
        <v>251</v>
      </c>
      <c r="J25" s="208" t="s">
        <v>149</v>
      </c>
      <c r="K25" s="2"/>
      <c r="L25" s="2"/>
      <c r="M25" s="209" t="s">
        <v>252</v>
      </c>
      <c r="O25" s="2"/>
      <c r="Q25" s="209" t="s">
        <v>253</v>
      </c>
      <c r="U25" s="6"/>
      <c r="V25" s="207" t="s">
        <v>254</v>
      </c>
      <c r="X25" s="6"/>
      <c r="Y25" s="207" t="s">
        <v>252</v>
      </c>
      <c r="AC25" s="209" t="s">
        <v>252</v>
      </c>
      <c r="AD25" s="2"/>
      <c r="AE25" s="2"/>
      <c r="AF25" s="2"/>
      <c r="AG25" s="2"/>
      <c r="AH25" s="209" t="s">
        <v>252</v>
      </c>
      <c r="AI25" s="2"/>
      <c r="AJ25" s="6"/>
      <c r="AL25" s="207" t="s">
        <v>252</v>
      </c>
      <c r="AM25" s="6"/>
      <c r="AP25" s="207" t="s">
        <v>251</v>
      </c>
      <c r="AR25" s="6"/>
      <c r="AS25" s="6"/>
      <c r="AT25" s="6"/>
    </row>
    <row r="26" spans="2:46" ht="12.75">
      <c r="B26" s="207" t="s">
        <v>255</v>
      </c>
      <c r="D26" s="6"/>
      <c r="F26" s="207" t="s">
        <v>256</v>
      </c>
      <c r="J26" s="209"/>
      <c r="K26" s="2"/>
      <c r="L26" s="2"/>
      <c r="M26" s="6" t="s">
        <v>257</v>
      </c>
      <c r="O26" s="2"/>
      <c r="Q26" s="209" t="s">
        <v>258</v>
      </c>
      <c r="U26" s="6"/>
      <c r="V26" s="207" t="s">
        <v>259</v>
      </c>
      <c r="X26" s="6"/>
      <c r="Y26" s="207" t="s">
        <v>260</v>
      </c>
      <c r="AC26" s="210" t="s">
        <v>261</v>
      </c>
      <c r="AD26" s="2"/>
      <c r="AE26" s="6"/>
      <c r="AF26" s="2"/>
      <c r="AG26" s="2"/>
      <c r="AH26" s="207" t="s">
        <v>262</v>
      </c>
      <c r="AI26" s="6"/>
      <c r="AJ26" s="2"/>
      <c r="AL26" s="210" t="s">
        <v>263</v>
      </c>
      <c r="AM26" s="6"/>
      <c r="AO26" s="6"/>
      <c r="AP26" s="207" t="s">
        <v>264</v>
      </c>
      <c r="AR26" s="6"/>
      <c r="AS26" s="6"/>
      <c r="AT26" s="6"/>
    </row>
    <row r="27" spans="3:46" ht="12.75">
      <c r="C27" s="2"/>
      <c r="D27" s="2"/>
      <c r="E27" s="2"/>
      <c r="F27" s="2"/>
      <c r="G27" s="2"/>
      <c r="H27" s="2"/>
      <c r="J27" s="6"/>
      <c r="K27" s="6"/>
      <c r="L27" s="2"/>
      <c r="O27" s="6"/>
      <c r="P27" s="6"/>
      <c r="Q27" s="6" t="s">
        <v>265</v>
      </c>
      <c r="R27" s="6"/>
      <c r="S27" s="2"/>
      <c r="T27" s="6"/>
      <c r="U27" s="2"/>
      <c r="V27" s="2"/>
      <c r="W27" s="6"/>
      <c r="X27" s="2"/>
      <c r="Y27" s="6" t="s">
        <v>266</v>
      </c>
      <c r="AF27" s="6"/>
      <c r="AG27" s="2"/>
      <c r="AI27" s="6"/>
      <c r="AJ27" s="6"/>
      <c r="AL27" s="6"/>
      <c r="AM27" s="2"/>
      <c r="AN27" s="2"/>
      <c r="AP27" s="120" t="s">
        <v>267</v>
      </c>
      <c r="AR27" s="6"/>
      <c r="AS27" s="6"/>
      <c r="AT27" s="2"/>
    </row>
  </sheetData>
  <sheetProtection/>
  <mergeCells count="40">
    <mergeCell ref="A20:AT20"/>
    <mergeCell ref="A22:AT22"/>
    <mergeCell ref="AC16:AF16"/>
    <mergeCell ref="AG16:AI16"/>
    <mergeCell ref="V17:X17"/>
    <mergeCell ref="AE17:AH17"/>
    <mergeCell ref="AO17:AQ17"/>
    <mergeCell ref="A18:AT18"/>
    <mergeCell ref="AP5:AS5"/>
    <mergeCell ref="AT5:AT7"/>
    <mergeCell ref="A8:B9"/>
    <mergeCell ref="A10:AT10"/>
    <mergeCell ref="A11:A14"/>
    <mergeCell ref="A15:A17"/>
    <mergeCell ref="J15:L15"/>
    <mergeCell ref="Q15:T15"/>
    <mergeCell ref="X15:Z15"/>
    <mergeCell ref="P16:R16"/>
    <mergeCell ref="AB5:AB7"/>
    <mergeCell ref="AC5:AF5"/>
    <mergeCell ref="AG5:AG7"/>
    <mergeCell ref="AH5:AJ5"/>
    <mergeCell ref="AK5:AK7"/>
    <mergeCell ref="AL5:AO5"/>
    <mergeCell ref="L5:O5"/>
    <mergeCell ref="P5:S5"/>
    <mergeCell ref="T5:T7"/>
    <mergeCell ref="U5:W5"/>
    <mergeCell ref="X5:X7"/>
    <mergeCell ref="Y5:AA5"/>
    <mergeCell ref="A1:R1"/>
    <mergeCell ref="A2:R2"/>
    <mergeCell ref="AE2:AS2"/>
    <mergeCell ref="AF3:AR3"/>
    <mergeCell ref="B4:AT4"/>
    <mergeCell ref="A5:B7"/>
    <mergeCell ref="C5:F5"/>
    <mergeCell ref="G5:G7"/>
    <mergeCell ref="H5:J5"/>
    <mergeCell ref="K5:K7"/>
  </mergeCells>
  <printOptions/>
  <pageMargins left="0.7" right="0.7" top="0.75" bottom="0.75" header="0.3" footer="0.3"/>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AQ40"/>
  <sheetViews>
    <sheetView zoomScalePageLayoutView="0" workbookViewId="0" topLeftCell="A16">
      <selection activeCell="AS19" sqref="AS19"/>
    </sheetView>
  </sheetViews>
  <sheetFormatPr defaultColWidth="9.00390625" defaultRowHeight="12.75" outlineLevelCol="1"/>
  <cols>
    <col min="1" max="1" width="6.375" style="0" customWidth="1"/>
    <col min="2" max="6" width="9.125" style="269" customWidth="1"/>
    <col min="7" max="7" width="4.25390625" style="269" customWidth="1"/>
    <col min="8" max="14" width="9.125" style="0" hidden="1" customWidth="1"/>
    <col min="15" max="18" width="4.375" style="40" customWidth="1"/>
    <col min="19" max="20" width="4.375" style="40" hidden="1" customWidth="1" outlineLevel="1"/>
    <col min="21" max="21" width="4.375" style="40" customWidth="1" collapsed="1"/>
    <col min="22" max="23" width="4.375" style="40" customWidth="1"/>
    <col min="24" max="26" width="5.75390625" style="0" hidden="1" customWidth="1" outlineLevel="1"/>
    <col min="27" max="27" width="2.375" style="0" customWidth="1" collapsed="1"/>
    <col min="28" max="30" width="2.375" style="0" customWidth="1"/>
    <col min="31" max="42" width="2.25390625" style="0" customWidth="1" outlineLevel="1"/>
  </cols>
  <sheetData>
    <row r="1" spans="1:42" ht="12.75">
      <c r="A1" s="988" t="s">
        <v>3</v>
      </c>
      <c r="B1" s="857" t="s">
        <v>2</v>
      </c>
      <c r="C1" s="857"/>
      <c r="D1" s="857"/>
      <c r="E1" s="857"/>
      <c r="F1" s="857"/>
      <c r="G1" s="857"/>
      <c r="H1" s="857"/>
      <c r="I1" s="857"/>
      <c r="J1" s="857"/>
      <c r="K1" s="857"/>
      <c r="L1" s="857"/>
      <c r="M1" s="857"/>
      <c r="N1" s="857"/>
      <c r="O1" s="989" t="s">
        <v>179</v>
      </c>
      <c r="P1" s="990"/>
      <c r="Q1" s="990"/>
      <c r="R1" s="991"/>
      <c r="S1" s="844" t="s">
        <v>23</v>
      </c>
      <c r="T1" s="845"/>
      <c r="U1" s="845"/>
      <c r="V1" s="845"/>
      <c r="W1" s="845"/>
      <c r="X1" s="845"/>
      <c r="Y1" s="845"/>
      <c r="Z1" s="842"/>
      <c r="AA1" s="844" t="s">
        <v>163</v>
      </c>
      <c r="AB1" s="845"/>
      <c r="AC1" s="845"/>
      <c r="AD1" s="845"/>
      <c r="AE1" s="845"/>
      <c r="AF1" s="845"/>
      <c r="AG1" s="845"/>
      <c r="AH1" s="845"/>
      <c r="AI1" s="845"/>
      <c r="AJ1" s="845"/>
      <c r="AK1" s="845"/>
      <c r="AL1" s="845"/>
      <c r="AM1" s="845"/>
      <c r="AN1" s="845"/>
      <c r="AO1" s="845"/>
      <c r="AP1" s="842"/>
    </row>
    <row r="2" spans="1:42" ht="12.75">
      <c r="A2" s="988"/>
      <c r="B2" s="857"/>
      <c r="C2" s="857"/>
      <c r="D2" s="857"/>
      <c r="E2" s="857"/>
      <c r="F2" s="857"/>
      <c r="G2" s="857"/>
      <c r="H2" s="857"/>
      <c r="I2" s="857"/>
      <c r="J2" s="857"/>
      <c r="K2" s="857"/>
      <c r="L2" s="857"/>
      <c r="M2" s="857"/>
      <c r="N2" s="857"/>
      <c r="O2" s="992" t="s">
        <v>180</v>
      </c>
      <c r="P2" s="995" t="s">
        <v>191</v>
      </c>
      <c r="Q2" s="995" t="s">
        <v>185</v>
      </c>
      <c r="R2" s="998" t="s">
        <v>181</v>
      </c>
      <c r="S2" s="1001" t="s">
        <v>158</v>
      </c>
      <c r="T2" s="1002" t="s">
        <v>24</v>
      </c>
      <c r="U2" s="878" t="s">
        <v>159</v>
      </c>
      <c r="V2" s="879"/>
      <c r="W2" s="879"/>
      <c r="X2" s="879"/>
      <c r="Y2" s="879"/>
      <c r="Z2" s="880"/>
      <c r="AA2" s="855" t="s">
        <v>309</v>
      </c>
      <c r="AB2" s="1004"/>
      <c r="AC2" s="1004" t="s">
        <v>310</v>
      </c>
      <c r="AD2" s="884"/>
      <c r="AE2" s="843" t="s">
        <v>311</v>
      </c>
      <c r="AF2" s="1004"/>
      <c r="AG2" s="1004" t="s">
        <v>312</v>
      </c>
      <c r="AH2" s="884"/>
      <c r="AI2" s="843" t="s">
        <v>313</v>
      </c>
      <c r="AJ2" s="1004"/>
      <c r="AK2" s="1004" t="s">
        <v>314</v>
      </c>
      <c r="AL2" s="884"/>
      <c r="AM2" s="843" t="s">
        <v>315</v>
      </c>
      <c r="AN2" s="1004"/>
      <c r="AO2" s="855" t="s">
        <v>316</v>
      </c>
      <c r="AP2" s="884"/>
    </row>
    <row r="3" spans="1:42" ht="12.75">
      <c r="A3" s="988"/>
      <c r="B3" s="857"/>
      <c r="C3" s="857"/>
      <c r="D3" s="857"/>
      <c r="E3" s="857"/>
      <c r="F3" s="857"/>
      <c r="G3" s="857"/>
      <c r="H3" s="857"/>
      <c r="I3" s="857"/>
      <c r="J3" s="857"/>
      <c r="K3" s="857"/>
      <c r="L3" s="857"/>
      <c r="M3" s="857"/>
      <c r="N3" s="857"/>
      <c r="O3" s="993"/>
      <c r="P3" s="996"/>
      <c r="Q3" s="996"/>
      <c r="R3" s="999"/>
      <c r="S3" s="1001"/>
      <c r="T3" s="1002"/>
      <c r="U3" s="1005" t="s">
        <v>25</v>
      </c>
      <c r="V3" s="859" t="s">
        <v>7</v>
      </c>
      <c r="W3" s="860"/>
      <c r="X3" s="860"/>
      <c r="Y3" s="860"/>
      <c r="Z3" s="861"/>
      <c r="AA3" s="855"/>
      <c r="AB3" s="1004"/>
      <c r="AC3" s="1004"/>
      <c r="AD3" s="884"/>
      <c r="AE3" s="843"/>
      <c r="AF3" s="1004"/>
      <c r="AG3" s="1004"/>
      <c r="AH3" s="884"/>
      <c r="AI3" s="843"/>
      <c r="AJ3" s="1004"/>
      <c r="AK3" s="1004"/>
      <c r="AL3" s="884"/>
      <c r="AM3" s="843"/>
      <c r="AN3" s="1004"/>
      <c r="AO3" s="855"/>
      <c r="AP3" s="884"/>
    </row>
    <row r="4" spans="1:42" ht="48">
      <c r="A4" s="988"/>
      <c r="B4" s="857"/>
      <c r="C4" s="857"/>
      <c r="D4" s="857"/>
      <c r="E4" s="857"/>
      <c r="F4" s="857"/>
      <c r="G4" s="857"/>
      <c r="H4" s="857"/>
      <c r="I4" s="857"/>
      <c r="J4" s="857"/>
      <c r="K4" s="857"/>
      <c r="L4" s="857"/>
      <c r="M4" s="857"/>
      <c r="N4" s="857"/>
      <c r="O4" s="994"/>
      <c r="P4" s="997"/>
      <c r="Q4" s="997"/>
      <c r="R4" s="1000"/>
      <c r="S4" s="1001"/>
      <c r="T4" s="1003"/>
      <c r="U4" s="1006"/>
      <c r="V4" s="270" t="s">
        <v>188</v>
      </c>
      <c r="W4" s="271" t="s">
        <v>189</v>
      </c>
      <c r="X4" s="122" t="s">
        <v>305</v>
      </c>
      <c r="Y4" s="122" t="s">
        <v>307</v>
      </c>
      <c r="Z4" s="103" t="s">
        <v>194</v>
      </c>
      <c r="AA4" s="855"/>
      <c r="AB4" s="1004"/>
      <c r="AC4" s="1004"/>
      <c r="AD4" s="884"/>
      <c r="AE4" s="843"/>
      <c r="AF4" s="1004"/>
      <c r="AG4" s="1004"/>
      <c r="AH4" s="884"/>
      <c r="AI4" s="843"/>
      <c r="AJ4" s="1004"/>
      <c r="AK4" s="1004"/>
      <c r="AL4" s="884"/>
      <c r="AM4" s="843"/>
      <c r="AN4" s="1004"/>
      <c r="AO4" s="855"/>
      <c r="AP4" s="884"/>
    </row>
    <row r="5" spans="1:42" ht="12.75">
      <c r="A5" s="28">
        <v>1</v>
      </c>
      <c r="B5" s="794">
        <v>2</v>
      </c>
      <c r="C5" s="795"/>
      <c r="D5" s="795"/>
      <c r="E5" s="795"/>
      <c r="F5" s="795"/>
      <c r="G5" s="795"/>
      <c r="H5" s="795"/>
      <c r="I5" s="795"/>
      <c r="J5" s="795"/>
      <c r="K5" s="795"/>
      <c r="L5" s="795"/>
      <c r="M5" s="795"/>
      <c r="N5" s="795"/>
      <c r="O5" s="272">
        <v>3</v>
      </c>
      <c r="P5" s="273">
        <v>4</v>
      </c>
      <c r="Q5" s="273">
        <v>5</v>
      </c>
      <c r="R5" s="274">
        <v>6</v>
      </c>
      <c r="S5" s="275">
        <v>7</v>
      </c>
      <c r="T5" s="276">
        <v>8</v>
      </c>
      <c r="U5" s="276">
        <v>9</v>
      </c>
      <c r="V5" s="272">
        <v>10</v>
      </c>
      <c r="W5" s="273">
        <v>11</v>
      </c>
      <c r="X5" s="80">
        <v>12</v>
      </c>
      <c r="Y5" s="80">
        <v>13</v>
      </c>
      <c r="Z5" s="81">
        <v>14</v>
      </c>
      <c r="AA5" s="795">
        <v>15</v>
      </c>
      <c r="AB5" s="1007"/>
      <c r="AC5" s="795">
        <v>16</v>
      </c>
      <c r="AD5" s="1008"/>
      <c r="AE5" s="794">
        <v>17</v>
      </c>
      <c r="AF5" s="1007"/>
      <c r="AG5" s="795">
        <v>18</v>
      </c>
      <c r="AH5" s="1008"/>
      <c r="AI5" s="794">
        <v>19</v>
      </c>
      <c r="AJ5" s="1007"/>
      <c r="AK5" s="795">
        <v>20</v>
      </c>
      <c r="AL5" s="1008"/>
      <c r="AM5" s="794">
        <v>21</v>
      </c>
      <c r="AN5" s="1007"/>
      <c r="AO5" s="795">
        <v>22</v>
      </c>
      <c r="AP5" s="1008"/>
    </row>
    <row r="6" spans="1:42" ht="18.75">
      <c r="A6" s="36" t="s">
        <v>108</v>
      </c>
      <c r="B6" s="872" t="s">
        <v>298</v>
      </c>
      <c r="C6" s="873"/>
      <c r="D6" s="873"/>
      <c r="E6" s="873"/>
      <c r="F6" s="873"/>
      <c r="G6" s="873"/>
      <c r="H6" s="873"/>
      <c r="I6" s="873"/>
      <c r="J6" s="873"/>
      <c r="K6" s="873"/>
      <c r="L6" s="873"/>
      <c r="M6" s="873"/>
      <c r="N6" s="874"/>
      <c r="O6" s="277"/>
      <c r="P6" s="278"/>
      <c r="Q6" s="278"/>
      <c r="R6" s="279"/>
      <c r="S6" s="280">
        <v>2106</v>
      </c>
      <c r="T6" s="281">
        <f>S6*0.3335</f>
        <v>702.351</v>
      </c>
      <c r="U6" s="282">
        <f>U7+V17</f>
        <v>1404</v>
      </c>
      <c r="V6" s="283"/>
      <c r="W6" s="284"/>
      <c r="X6" s="105"/>
      <c r="Y6" s="88"/>
      <c r="Z6" s="77"/>
      <c r="AA6" s="1009">
        <v>16</v>
      </c>
      <c r="AB6" s="1010"/>
      <c r="AC6" s="1010">
        <v>23</v>
      </c>
      <c r="AD6" s="1011"/>
      <c r="AE6" s="1009">
        <v>16</v>
      </c>
      <c r="AF6" s="1010"/>
      <c r="AG6" s="1010">
        <v>21</v>
      </c>
      <c r="AH6" s="1011"/>
      <c r="AI6" s="1009">
        <v>13</v>
      </c>
      <c r="AJ6" s="1010"/>
      <c r="AK6" s="1010">
        <v>22</v>
      </c>
      <c r="AL6" s="1011"/>
      <c r="AM6" s="1009">
        <v>12</v>
      </c>
      <c r="AN6" s="1010"/>
      <c r="AO6" s="1010">
        <v>17</v>
      </c>
      <c r="AP6" s="1011"/>
    </row>
    <row r="7" spans="1:42" ht="18.75">
      <c r="A7" s="37" t="s">
        <v>107</v>
      </c>
      <c r="B7" s="868" t="s">
        <v>106</v>
      </c>
      <c r="C7" s="868"/>
      <c r="D7" s="868"/>
      <c r="E7" s="868"/>
      <c r="F7" s="868"/>
      <c r="G7" s="868"/>
      <c r="H7" s="868"/>
      <c r="I7" s="868"/>
      <c r="J7" s="868"/>
      <c r="K7" s="868"/>
      <c r="L7" s="868"/>
      <c r="M7" s="868"/>
      <c r="N7" s="868"/>
      <c r="O7" s="285"/>
      <c r="P7" s="286"/>
      <c r="Q7" s="287"/>
      <c r="R7" s="78"/>
      <c r="S7" s="288">
        <v>1134</v>
      </c>
      <c r="T7" s="289">
        <f aca="true" t="shared" si="0" ref="T7:T24">S7*0.3335</f>
        <v>378.189</v>
      </c>
      <c r="U7" s="290">
        <f>U8+U9+U10+U11+U12+U13+U14+U15+U16</f>
        <v>756</v>
      </c>
      <c r="V7" s="291">
        <f>V8+V9+V10+V11+V12+V13+V14+V15+V16</f>
        <v>556</v>
      </c>
      <c r="W7" s="292">
        <f>W8+W9+W10+W11+W12+W13+W14+W15+W16</f>
        <v>200</v>
      </c>
      <c r="X7" s="60"/>
      <c r="Y7" s="60"/>
      <c r="Z7" s="75"/>
      <c r="AA7" s="1012"/>
      <c r="AB7" s="1013"/>
      <c r="AC7" s="1013"/>
      <c r="AD7" s="1014"/>
      <c r="AE7" s="1012"/>
      <c r="AF7" s="1013"/>
      <c r="AG7" s="1013"/>
      <c r="AH7" s="1014"/>
      <c r="AI7" s="1012"/>
      <c r="AJ7" s="1013"/>
      <c r="AK7" s="1013"/>
      <c r="AL7" s="1014"/>
      <c r="AM7" s="1012"/>
      <c r="AN7" s="1013"/>
      <c r="AO7" s="1013"/>
      <c r="AP7" s="1014"/>
    </row>
    <row r="8" spans="1:43" ht="18.75">
      <c r="A8" s="38" t="s">
        <v>30</v>
      </c>
      <c r="B8" s="791" t="s">
        <v>12</v>
      </c>
      <c r="C8" s="792"/>
      <c r="D8" s="792"/>
      <c r="E8" s="792"/>
      <c r="F8" s="792"/>
      <c r="G8" s="792"/>
      <c r="H8" s="792"/>
      <c r="I8" s="792"/>
      <c r="J8" s="792"/>
      <c r="K8" s="792"/>
      <c r="L8" s="792"/>
      <c r="M8" s="792"/>
      <c r="N8" s="793"/>
      <c r="O8" s="293"/>
      <c r="P8" s="294">
        <v>2</v>
      </c>
      <c r="Q8" s="294">
        <v>1</v>
      </c>
      <c r="R8" s="76"/>
      <c r="S8" s="295">
        <v>117</v>
      </c>
      <c r="T8" s="296">
        <f t="shared" si="0"/>
        <v>39.0195</v>
      </c>
      <c r="U8" s="297">
        <f>AA8*AA6+AC8*AC6+AE8*AE6+AG8*AG6</f>
        <v>78</v>
      </c>
      <c r="V8" s="293"/>
      <c r="W8" s="294">
        <v>78</v>
      </c>
      <c r="X8" s="89"/>
      <c r="Y8" s="110"/>
      <c r="Z8" s="111"/>
      <c r="AA8" s="1015">
        <v>2</v>
      </c>
      <c r="AB8" s="1016"/>
      <c r="AC8" s="1016">
        <v>2</v>
      </c>
      <c r="AD8" s="1017"/>
      <c r="AE8" s="1018"/>
      <c r="AF8" s="1019"/>
      <c r="AG8" s="1019"/>
      <c r="AH8" s="1020"/>
      <c r="AI8" s="1018"/>
      <c r="AJ8" s="1019"/>
      <c r="AK8" s="1019"/>
      <c r="AL8" s="1020"/>
      <c r="AM8" s="1018"/>
      <c r="AN8" s="1019"/>
      <c r="AO8" s="1019"/>
      <c r="AP8" s="1020"/>
      <c r="AQ8" t="s">
        <v>347</v>
      </c>
    </row>
    <row r="9" spans="1:42" ht="18.75">
      <c r="A9" s="38" t="s">
        <v>31</v>
      </c>
      <c r="B9" s="791" t="s">
        <v>26</v>
      </c>
      <c r="C9" s="792"/>
      <c r="D9" s="792"/>
      <c r="E9" s="792"/>
      <c r="F9" s="792"/>
      <c r="G9" s="792"/>
      <c r="H9" s="792"/>
      <c r="I9" s="792"/>
      <c r="J9" s="792"/>
      <c r="K9" s="792"/>
      <c r="L9" s="792"/>
      <c r="M9" s="792"/>
      <c r="N9" s="793"/>
      <c r="O9" s="293">
        <v>1</v>
      </c>
      <c r="P9" s="294">
        <v>2</v>
      </c>
      <c r="Q9" s="294"/>
      <c r="R9" s="76"/>
      <c r="S9" s="295">
        <v>117</v>
      </c>
      <c r="T9" s="296">
        <f t="shared" si="0"/>
        <v>39.0195</v>
      </c>
      <c r="U9" s="297">
        <f>AA9*AA6+AC9*AC6+AE9*AE6+AG9*AG6</f>
        <v>78</v>
      </c>
      <c r="V9" s="293">
        <f>U9</f>
        <v>78</v>
      </c>
      <c r="W9" s="294"/>
      <c r="X9" s="89"/>
      <c r="Y9" s="110"/>
      <c r="Z9" s="111"/>
      <c r="AA9" s="1015">
        <v>2</v>
      </c>
      <c r="AB9" s="1016"/>
      <c r="AC9" s="1016">
        <v>2</v>
      </c>
      <c r="AD9" s="1017"/>
      <c r="AE9" s="1018"/>
      <c r="AF9" s="1019"/>
      <c r="AG9" s="1019"/>
      <c r="AH9" s="1020"/>
      <c r="AI9" s="1018"/>
      <c r="AJ9" s="1019"/>
      <c r="AK9" s="1019"/>
      <c r="AL9" s="1020"/>
      <c r="AM9" s="1018"/>
      <c r="AN9" s="1019"/>
      <c r="AO9" s="1019"/>
      <c r="AP9" s="1020"/>
    </row>
    <row r="10" spans="1:42" ht="18.75">
      <c r="A10" s="38" t="s">
        <v>32</v>
      </c>
      <c r="B10" s="791" t="s">
        <v>14</v>
      </c>
      <c r="C10" s="792"/>
      <c r="D10" s="792"/>
      <c r="E10" s="792"/>
      <c r="F10" s="792"/>
      <c r="G10" s="792"/>
      <c r="H10" s="792"/>
      <c r="I10" s="792"/>
      <c r="J10" s="792"/>
      <c r="K10" s="792"/>
      <c r="L10" s="792"/>
      <c r="M10" s="792"/>
      <c r="N10" s="793"/>
      <c r="O10" s="293">
        <v>2</v>
      </c>
      <c r="P10" s="294"/>
      <c r="Q10" s="294">
        <v>1</v>
      </c>
      <c r="R10" s="76"/>
      <c r="S10" s="295">
        <v>117</v>
      </c>
      <c r="T10" s="296">
        <f t="shared" si="0"/>
        <v>39.0195</v>
      </c>
      <c r="U10" s="297">
        <f>AA10*AA6+AC10*AC6+AE10*AE6+AG10*AG6</f>
        <v>78</v>
      </c>
      <c r="V10" s="293">
        <v>34</v>
      </c>
      <c r="W10" s="294">
        <v>44</v>
      </c>
      <c r="X10" s="89"/>
      <c r="Y10" s="110"/>
      <c r="Z10" s="111"/>
      <c r="AA10" s="1015">
        <v>2</v>
      </c>
      <c r="AB10" s="1016"/>
      <c r="AC10" s="1016">
        <v>2</v>
      </c>
      <c r="AD10" s="1017"/>
      <c r="AE10" s="1018"/>
      <c r="AF10" s="1019"/>
      <c r="AG10" s="1019"/>
      <c r="AH10" s="1020"/>
      <c r="AI10" s="1018"/>
      <c r="AJ10" s="1019"/>
      <c r="AK10" s="1019"/>
      <c r="AL10" s="1020"/>
      <c r="AM10" s="1018"/>
      <c r="AN10" s="1019"/>
      <c r="AO10" s="1019"/>
      <c r="AP10" s="1020"/>
    </row>
    <row r="11" spans="1:42" ht="18.75">
      <c r="A11" s="38" t="s">
        <v>33</v>
      </c>
      <c r="B11" s="791" t="s">
        <v>27</v>
      </c>
      <c r="C11" s="792"/>
      <c r="D11" s="792"/>
      <c r="E11" s="792"/>
      <c r="F11" s="792"/>
      <c r="G11" s="792"/>
      <c r="H11" s="792"/>
      <c r="I11" s="792"/>
      <c r="J11" s="792"/>
      <c r="K11" s="792"/>
      <c r="L11" s="792"/>
      <c r="M11" s="792"/>
      <c r="N11" s="793"/>
      <c r="O11" s="293"/>
      <c r="P11" s="294">
        <v>1.3</v>
      </c>
      <c r="Q11" s="294">
        <v>2</v>
      </c>
      <c r="R11" s="76"/>
      <c r="S11" s="295">
        <v>165</v>
      </c>
      <c r="T11" s="296">
        <f t="shared" si="0"/>
        <v>55.0275</v>
      </c>
      <c r="U11" s="297">
        <f>AA11*AA6+AC11*AC6+AE11*AE6+AG11*AG6</f>
        <v>110</v>
      </c>
      <c r="V11" s="293">
        <f aca="true" t="shared" si="1" ref="V11:V16">U11</f>
        <v>110</v>
      </c>
      <c r="W11" s="294"/>
      <c r="X11" s="89"/>
      <c r="Y11" s="110"/>
      <c r="Z11" s="111"/>
      <c r="AA11" s="1015">
        <v>2</v>
      </c>
      <c r="AB11" s="1016"/>
      <c r="AC11" s="1016">
        <v>2</v>
      </c>
      <c r="AD11" s="1017"/>
      <c r="AE11" s="1018">
        <v>2</v>
      </c>
      <c r="AF11" s="1019"/>
      <c r="AG11" s="1019"/>
      <c r="AH11" s="1020"/>
      <c r="AI11" s="1018"/>
      <c r="AJ11" s="1019"/>
      <c r="AK11" s="1019"/>
      <c r="AL11" s="1020"/>
      <c r="AM11" s="1018"/>
      <c r="AN11" s="1019"/>
      <c r="AO11" s="1019"/>
      <c r="AP11" s="1020"/>
    </row>
    <row r="12" spans="1:42" ht="18.75">
      <c r="A12" s="38" t="s">
        <v>34</v>
      </c>
      <c r="B12" s="791" t="s">
        <v>28</v>
      </c>
      <c r="C12" s="792"/>
      <c r="D12" s="792"/>
      <c r="E12" s="792"/>
      <c r="F12" s="792"/>
      <c r="G12" s="792"/>
      <c r="H12" s="792"/>
      <c r="I12" s="792"/>
      <c r="J12" s="792"/>
      <c r="K12" s="792"/>
      <c r="L12" s="792"/>
      <c r="M12" s="792"/>
      <c r="N12" s="793"/>
      <c r="O12" s="293"/>
      <c r="P12" s="294">
        <v>2</v>
      </c>
      <c r="Q12" s="294">
        <v>1</v>
      </c>
      <c r="R12" s="76"/>
      <c r="S12" s="295">
        <v>117</v>
      </c>
      <c r="T12" s="296">
        <f t="shared" si="0"/>
        <v>39.0195</v>
      </c>
      <c r="U12" s="297">
        <f>AA12*AA6+AC12*AC6+AE12*AE6+AG12*AG6</f>
        <v>78</v>
      </c>
      <c r="V12" s="293">
        <f t="shared" si="1"/>
        <v>78</v>
      </c>
      <c r="W12" s="294"/>
      <c r="X12" s="89"/>
      <c r="Y12" s="110"/>
      <c r="Z12" s="111"/>
      <c r="AA12" s="1015">
        <v>2</v>
      </c>
      <c r="AB12" s="1016"/>
      <c r="AC12" s="1016">
        <v>2</v>
      </c>
      <c r="AD12" s="1017"/>
      <c r="AE12" s="1018"/>
      <c r="AF12" s="1019"/>
      <c r="AG12" s="1019"/>
      <c r="AH12" s="1020"/>
      <c r="AI12" s="1018"/>
      <c r="AJ12" s="1019"/>
      <c r="AK12" s="1019"/>
      <c r="AL12" s="1020"/>
      <c r="AM12" s="1018"/>
      <c r="AN12" s="1019"/>
      <c r="AO12" s="1019"/>
      <c r="AP12" s="1020"/>
    </row>
    <row r="13" spans="1:42" ht="18.75">
      <c r="A13" s="38" t="s">
        <v>35</v>
      </c>
      <c r="B13" s="791" t="s">
        <v>15</v>
      </c>
      <c r="C13" s="792"/>
      <c r="D13" s="792"/>
      <c r="E13" s="792"/>
      <c r="F13" s="792"/>
      <c r="G13" s="792"/>
      <c r="H13" s="792"/>
      <c r="I13" s="792"/>
      <c r="J13" s="792"/>
      <c r="K13" s="792"/>
      <c r="L13" s="792"/>
      <c r="M13" s="792"/>
      <c r="N13" s="793"/>
      <c r="O13" s="293"/>
      <c r="P13" s="294">
        <v>2</v>
      </c>
      <c r="Q13" s="294">
        <v>1</v>
      </c>
      <c r="R13" s="76"/>
      <c r="S13" s="295">
        <v>117</v>
      </c>
      <c r="T13" s="296">
        <f t="shared" si="0"/>
        <v>39.0195</v>
      </c>
      <c r="U13" s="297">
        <f>AA13*AA6+AC13*AC6+AE13*AE6+AG13*AG6</f>
        <v>78</v>
      </c>
      <c r="V13" s="293"/>
      <c r="W13" s="294">
        <v>78</v>
      </c>
      <c r="X13" s="89"/>
      <c r="Y13" s="110"/>
      <c r="Z13" s="111"/>
      <c r="AA13" s="1015">
        <v>2</v>
      </c>
      <c r="AB13" s="1016"/>
      <c r="AC13" s="1016">
        <v>2</v>
      </c>
      <c r="AD13" s="1017"/>
      <c r="AE13" s="1018"/>
      <c r="AF13" s="1019"/>
      <c r="AG13" s="1019"/>
      <c r="AH13" s="1020"/>
      <c r="AI13" s="1018"/>
      <c r="AJ13" s="1019"/>
      <c r="AK13" s="1019"/>
      <c r="AL13" s="1020"/>
      <c r="AM13" s="1018"/>
      <c r="AN13" s="1019"/>
      <c r="AO13" s="1019"/>
      <c r="AP13" s="1020"/>
    </row>
    <row r="14" spans="1:42" ht="18.75">
      <c r="A14" s="38" t="s">
        <v>36</v>
      </c>
      <c r="B14" s="791" t="s">
        <v>16</v>
      </c>
      <c r="C14" s="792"/>
      <c r="D14" s="792"/>
      <c r="E14" s="792"/>
      <c r="F14" s="792"/>
      <c r="G14" s="792"/>
      <c r="H14" s="792"/>
      <c r="I14" s="792"/>
      <c r="J14" s="792"/>
      <c r="K14" s="792"/>
      <c r="L14" s="792"/>
      <c r="M14" s="792"/>
      <c r="N14" s="793"/>
      <c r="O14" s="293"/>
      <c r="P14" s="294">
        <v>2</v>
      </c>
      <c r="Q14" s="294">
        <v>1</v>
      </c>
      <c r="R14" s="76"/>
      <c r="S14" s="295">
        <v>105</v>
      </c>
      <c r="T14" s="296">
        <f t="shared" si="0"/>
        <v>35.017500000000005</v>
      </c>
      <c r="U14" s="297">
        <v>70</v>
      </c>
      <c r="V14" s="293">
        <f t="shared" si="1"/>
        <v>70</v>
      </c>
      <c r="W14" s="294"/>
      <c r="X14" s="89"/>
      <c r="Y14" s="110"/>
      <c r="Z14" s="111"/>
      <c r="AA14" s="1015">
        <v>2</v>
      </c>
      <c r="AB14" s="1016"/>
      <c r="AC14" s="1016">
        <v>2</v>
      </c>
      <c r="AD14" s="1017"/>
      <c r="AE14" s="1018"/>
      <c r="AF14" s="1019"/>
      <c r="AG14" s="1019"/>
      <c r="AH14" s="1020"/>
      <c r="AI14" s="1018"/>
      <c r="AJ14" s="1019"/>
      <c r="AK14" s="1019"/>
      <c r="AL14" s="1020"/>
      <c r="AM14" s="1018"/>
      <c r="AN14" s="1019"/>
      <c r="AO14" s="1019"/>
      <c r="AP14" s="1020"/>
    </row>
    <row r="15" spans="1:42" ht="18.75">
      <c r="A15" s="38" t="s">
        <v>37</v>
      </c>
      <c r="B15" s="791" t="s">
        <v>29</v>
      </c>
      <c r="C15" s="792"/>
      <c r="D15" s="792"/>
      <c r="E15" s="792"/>
      <c r="F15" s="792"/>
      <c r="G15" s="792"/>
      <c r="H15" s="792"/>
      <c r="I15" s="792"/>
      <c r="J15" s="792"/>
      <c r="K15" s="792"/>
      <c r="L15" s="792"/>
      <c r="M15" s="792"/>
      <c r="N15" s="793"/>
      <c r="O15" s="293">
        <v>2</v>
      </c>
      <c r="P15" s="294"/>
      <c r="Q15" s="294">
        <v>1</v>
      </c>
      <c r="R15" s="76"/>
      <c r="S15" s="295">
        <v>117</v>
      </c>
      <c r="T15" s="296">
        <f t="shared" si="0"/>
        <v>39.0195</v>
      </c>
      <c r="U15" s="297">
        <f>AA15*AA6+AC15*AC6+AE15*AE6+AG15*AG6</f>
        <v>78</v>
      </c>
      <c r="V15" s="293">
        <f t="shared" si="1"/>
        <v>78</v>
      </c>
      <c r="W15" s="294"/>
      <c r="X15" s="89"/>
      <c r="Y15" s="110"/>
      <c r="Z15" s="111"/>
      <c r="AA15" s="1015">
        <v>2</v>
      </c>
      <c r="AB15" s="1016"/>
      <c r="AC15" s="1016">
        <v>2</v>
      </c>
      <c r="AD15" s="1017"/>
      <c r="AE15" s="1018"/>
      <c r="AF15" s="1019"/>
      <c r="AG15" s="1019"/>
      <c r="AH15" s="1020"/>
      <c r="AI15" s="1018"/>
      <c r="AJ15" s="1019"/>
      <c r="AK15" s="1019"/>
      <c r="AL15" s="1020"/>
      <c r="AM15" s="1018"/>
      <c r="AN15" s="1019"/>
      <c r="AO15" s="1019"/>
      <c r="AP15" s="1020"/>
    </row>
    <row r="16" spans="1:42" ht="18.75">
      <c r="A16" s="39" t="s">
        <v>38</v>
      </c>
      <c r="B16" s="819" t="s">
        <v>11</v>
      </c>
      <c r="C16" s="819"/>
      <c r="D16" s="819"/>
      <c r="E16" s="819"/>
      <c r="F16" s="819"/>
      <c r="G16" s="819"/>
      <c r="H16" s="819"/>
      <c r="I16" s="819"/>
      <c r="J16" s="819"/>
      <c r="K16" s="819"/>
      <c r="L16" s="819"/>
      <c r="M16" s="819"/>
      <c r="N16" s="819"/>
      <c r="O16" s="298">
        <v>3</v>
      </c>
      <c r="P16" s="88">
        <v>1</v>
      </c>
      <c r="Q16" s="88">
        <v>2</v>
      </c>
      <c r="R16" s="77"/>
      <c r="S16" s="299">
        <v>162</v>
      </c>
      <c r="T16" s="300">
        <f t="shared" si="0"/>
        <v>54.027</v>
      </c>
      <c r="U16" s="301">
        <v>108</v>
      </c>
      <c r="V16" s="298">
        <f t="shared" si="1"/>
        <v>108</v>
      </c>
      <c r="W16" s="88"/>
      <c r="X16" s="90"/>
      <c r="Y16" s="113"/>
      <c r="Z16" s="114"/>
      <c r="AA16" s="1021">
        <v>2</v>
      </c>
      <c r="AB16" s="1022"/>
      <c r="AC16" s="1022">
        <v>2</v>
      </c>
      <c r="AD16" s="1023"/>
      <c r="AE16" s="1024">
        <v>2</v>
      </c>
      <c r="AF16" s="1025"/>
      <c r="AG16" s="1025"/>
      <c r="AH16" s="1026"/>
      <c r="AI16" s="1024"/>
      <c r="AJ16" s="1025"/>
      <c r="AK16" s="1025"/>
      <c r="AL16" s="1026"/>
      <c r="AM16" s="1024"/>
      <c r="AN16" s="1025"/>
      <c r="AO16" s="1025"/>
      <c r="AP16" s="1026"/>
    </row>
    <row r="17" spans="1:42" ht="18.75">
      <c r="A17" s="37" t="s">
        <v>40</v>
      </c>
      <c r="B17" s="887" t="s">
        <v>39</v>
      </c>
      <c r="C17" s="887"/>
      <c r="D17" s="887"/>
      <c r="E17" s="887"/>
      <c r="F17" s="887"/>
      <c r="G17" s="887"/>
      <c r="H17" s="887"/>
      <c r="I17" s="887"/>
      <c r="J17" s="887"/>
      <c r="K17" s="887"/>
      <c r="L17" s="887"/>
      <c r="M17" s="887"/>
      <c r="N17" s="887"/>
      <c r="O17" s="302"/>
      <c r="P17" s="303"/>
      <c r="Q17" s="303"/>
      <c r="R17" s="85"/>
      <c r="S17" s="304">
        <v>972</v>
      </c>
      <c r="T17" s="305">
        <f t="shared" si="0"/>
        <v>324.16200000000003</v>
      </c>
      <c r="U17" s="290">
        <f>U18+U19+U20+U21+U22+U23+U24</f>
        <v>648</v>
      </c>
      <c r="V17" s="291">
        <f>V18+V19+V20+V21+V22+V23+V24</f>
        <v>648</v>
      </c>
      <c r="W17" s="291"/>
      <c r="X17" s="69"/>
      <c r="Y17" s="69"/>
      <c r="Z17" s="70"/>
      <c r="AA17" s="1027"/>
      <c r="AB17" s="1028"/>
      <c r="AC17" s="1028"/>
      <c r="AD17" s="1029"/>
      <c r="AE17" s="1027"/>
      <c r="AF17" s="1028"/>
      <c r="AG17" s="1028"/>
      <c r="AH17" s="1029"/>
      <c r="AI17" s="1027"/>
      <c r="AJ17" s="1028"/>
      <c r="AK17" s="1028"/>
      <c r="AL17" s="1029"/>
      <c r="AM17" s="1027"/>
      <c r="AN17" s="1028"/>
      <c r="AO17" s="1028"/>
      <c r="AP17" s="1029"/>
    </row>
    <row r="18" spans="1:42" ht="18.75">
      <c r="A18" s="38" t="s">
        <v>41</v>
      </c>
      <c r="B18" s="791" t="s">
        <v>18</v>
      </c>
      <c r="C18" s="792"/>
      <c r="D18" s="792"/>
      <c r="E18" s="792"/>
      <c r="F18" s="792"/>
      <c r="G18" s="792"/>
      <c r="H18" s="792"/>
      <c r="I18" s="792"/>
      <c r="J18" s="792"/>
      <c r="K18" s="792"/>
      <c r="L18" s="792"/>
      <c r="M18" s="792"/>
      <c r="N18" s="793"/>
      <c r="O18" s="293" t="s">
        <v>182</v>
      </c>
      <c r="P18" s="294">
        <v>3</v>
      </c>
      <c r="Q18" s="294">
        <v>5</v>
      </c>
      <c r="R18" s="76"/>
      <c r="S18" s="295">
        <v>204</v>
      </c>
      <c r="T18" s="306">
        <f t="shared" si="0"/>
        <v>68.034</v>
      </c>
      <c r="U18" s="297">
        <v>136</v>
      </c>
      <c r="V18" s="293">
        <f aca="true" t="shared" si="2" ref="V18:V23">U18</f>
        <v>136</v>
      </c>
      <c r="W18" s="294"/>
      <c r="X18" s="89"/>
      <c r="Y18" s="106"/>
      <c r="Z18" s="64"/>
      <c r="AA18" s="1018"/>
      <c r="AB18" s="1019"/>
      <c r="AC18" s="1019"/>
      <c r="AD18" s="1020"/>
      <c r="AE18" s="1018">
        <v>2</v>
      </c>
      <c r="AF18" s="1019"/>
      <c r="AG18" s="1019">
        <v>2</v>
      </c>
      <c r="AH18" s="1020"/>
      <c r="AI18" s="1018">
        <v>2</v>
      </c>
      <c r="AJ18" s="1019"/>
      <c r="AK18" s="1019">
        <v>2</v>
      </c>
      <c r="AL18" s="1020"/>
      <c r="AM18" s="1018"/>
      <c r="AN18" s="1019"/>
      <c r="AO18" s="1019"/>
      <c r="AP18" s="1020"/>
    </row>
    <row r="19" spans="1:42" ht="18.75">
      <c r="A19" s="39" t="s">
        <v>46</v>
      </c>
      <c r="B19" s="849" t="s">
        <v>43</v>
      </c>
      <c r="C19" s="850"/>
      <c r="D19" s="850"/>
      <c r="E19" s="850"/>
      <c r="F19" s="850"/>
      <c r="G19" s="850"/>
      <c r="H19" s="850"/>
      <c r="I19" s="850"/>
      <c r="J19" s="850"/>
      <c r="K19" s="850"/>
      <c r="L19" s="850"/>
      <c r="M19" s="850"/>
      <c r="N19" s="851"/>
      <c r="O19" s="293">
        <v>2</v>
      </c>
      <c r="P19" s="294">
        <v>1</v>
      </c>
      <c r="Q19" s="294"/>
      <c r="R19" s="76"/>
      <c r="S19" s="295">
        <v>117</v>
      </c>
      <c r="T19" s="306">
        <f t="shared" si="0"/>
        <v>39.0195</v>
      </c>
      <c r="U19" s="301">
        <f>AA19*AA6+AC19*AC6+AE19*AE6+AG19*AG6+AI19*AI6+AK19*AK6+AM19*AM6+AO19*AO6</f>
        <v>78</v>
      </c>
      <c r="V19" s="293">
        <f t="shared" si="2"/>
        <v>78</v>
      </c>
      <c r="W19" s="294"/>
      <c r="X19" s="89"/>
      <c r="Y19" s="106"/>
      <c r="Z19" s="64"/>
      <c r="AA19" s="1021">
        <v>2</v>
      </c>
      <c r="AB19" s="1022"/>
      <c r="AC19" s="1022">
        <v>2</v>
      </c>
      <c r="AD19" s="1023"/>
      <c r="AE19" s="1021"/>
      <c r="AF19" s="1022"/>
      <c r="AG19" s="1022"/>
      <c r="AH19" s="1023"/>
      <c r="AI19" s="1021"/>
      <c r="AJ19" s="1022"/>
      <c r="AK19" s="1022"/>
      <c r="AL19" s="1023"/>
      <c r="AM19" s="1021"/>
      <c r="AN19" s="1022"/>
      <c r="AO19" s="1022"/>
      <c r="AP19" s="1023"/>
    </row>
    <row r="20" spans="1:42" ht="18.75">
      <c r="A20" s="38" t="s">
        <v>47</v>
      </c>
      <c r="B20" s="818" t="s">
        <v>20</v>
      </c>
      <c r="C20" s="818"/>
      <c r="D20" s="818"/>
      <c r="E20" s="818"/>
      <c r="F20" s="818"/>
      <c r="G20" s="818"/>
      <c r="H20" s="818"/>
      <c r="I20" s="818"/>
      <c r="J20" s="818"/>
      <c r="K20" s="818"/>
      <c r="L20" s="818"/>
      <c r="M20" s="818"/>
      <c r="N20" s="818"/>
      <c r="O20" s="293">
        <v>4</v>
      </c>
      <c r="P20" s="294"/>
      <c r="Q20" s="294">
        <v>3</v>
      </c>
      <c r="R20" s="76"/>
      <c r="S20" s="295">
        <v>111</v>
      </c>
      <c r="T20" s="306">
        <f t="shared" si="0"/>
        <v>37.0185</v>
      </c>
      <c r="U20" s="297">
        <f>AA20*AA6+AC20*AC6+AE20*AE6+AG20*AG6+AI20*AI6+AK20*AK6+AM20*AM6+AO20*AO6</f>
        <v>74</v>
      </c>
      <c r="V20" s="293">
        <f t="shared" si="2"/>
        <v>74</v>
      </c>
      <c r="W20" s="294"/>
      <c r="X20" s="89"/>
      <c r="Y20" s="106"/>
      <c r="Z20" s="64"/>
      <c r="AA20" s="1015"/>
      <c r="AB20" s="1016"/>
      <c r="AC20" s="1016"/>
      <c r="AD20" s="1017"/>
      <c r="AE20" s="1015">
        <v>2</v>
      </c>
      <c r="AF20" s="1016"/>
      <c r="AG20" s="1016">
        <v>2</v>
      </c>
      <c r="AH20" s="1017"/>
      <c r="AI20" s="1015"/>
      <c r="AJ20" s="1016"/>
      <c r="AK20" s="1016"/>
      <c r="AL20" s="1017"/>
      <c r="AM20" s="1015"/>
      <c r="AN20" s="1016"/>
      <c r="AO20" s="1016"/>
      <c r="AP20" s="1017"/>
    </row>
    <row r="21" spans="1:42" ht="18.75">
      <c r="A21" s="38" t="s">
        <v>48</v>
      </c>
      <c r="B21" s="791" t="s">
        <v>42</v>
      </c>
      <c r="C21" s="792"/>
      <c r="D21" s="792"/>
      <c r="E21" s="792"/>
      <c r="F21" s="792"/>
      <c r="G21" s="792"/>
      <c r="H21" s="792"/>
      <c r="I21" s="792"/>
      <c r="J21" s="792"/>
      <c r="K21" s="792"/>
      <c r="L21" s="792"/>
      <c r="M21" s="792"/>
      <c r="N21" s="793"/>
      <c r="O21" s="293">
        <v>3</v>
      </c>
      <c r="P21" s="294">
        <v>1</v>
      </c>
      <c r="Q21" s="294">
        <v>2</v>
      </c>
      <c r="R21" s="76"/>
      <c r="S21" s="295">
        <v>165</v>
      </c>
      <c r="T21" s="306">
        <f t="shared" si="0"/>
        <v>55.0275</v>
      </c>
      <c r="U21" s="297">
        <f>AA21*AA6+AC21*AC6+AE21*AE6+AG21*AG6+AI21*AI6+AK21*AK6+AM21*AM6+AO21*AO6</f>
        <v>110</v>
      </c>
      <c r="V21" s="293">
        <f t="shared" si="2"/>
        <v>110</v>
      </c>
      <c r="W21" s="294"/>
      <c r="X21" s="89"/>
      <c r="Y21" s="106"/>
      <c r="Z21" s="64"/>
      <c r="AA21" s="1015">
        <v>2</v>
      </c>
      <c r="AB21" s="1016"/>
      <c r="AC21" s="1016">
        <v>2</v>
      </c>
      <c r="AD21" s="1017"/>
      <c r="AE21" s="1015">
        <v>2</v>
      </c>
      <c r="AF21" s="1016"/>
      <c r="AG21" s="1016"/>
      <c r="AH21" s="1017"/>
      <c r="AI21" s="1015"/>
      <c r="AJ21" s="1016"/>
      <c r="AK21" s="1016"/>
      <c r="AL21" s="1017"/>
      <c r="AM21" s="1015"/>
      <c r="AN21" s="1016"/>
      <c r="AO21" s="1016"/>
      <c r="AP21" s="1017"/>
    </row>
    <row r="22" spans="1:42" ht="18.75">
      <c r="A22" s="38" t="s">
        <v>49</v>
      </c>
      <c r="B22" s="791" t="s">
        <v>19</v>
      </c>
      <c r="C22" s="792"/>
      <c r="D22" s="792"/>
      <c r="E22" s="792"/>
      <c r="F22" s="792"/>
      <c r="G22" s="792"/>
      <c r="H22" s="792"/>
      <c r="I22" s="792"/>
      <c r="J22" s="792"/>
      <c r="K22" s="792"/>
      <c r="L22" s="792"/>
      <c r="M22" s="792"/>
      <c r="N22" s="793"/>
      <c r="O22" s="293">
        <v>6</v>
      </c>
      <c r="P22" s="294"/>
      <c r="Q22" s="294">
        <v>5</v>
      </c>
      <c r="R22" s="76"/>
      <c r="S22" s="295">
        <v>105</v>
      </c>
      <c r="T22" s="306">
        <f t="shared" si="0"/>
        <v>35.017500000000005</v>
      </c>
      <c r="U22" s="297">
        <f>AA22*AA6+AC22*AC6+AE22*AE6+AG22*AG6+AI22*AI6+AK22*AK6+AM22*AM6+AO22*AO6</f>
        <v>70</v>
      </c>
      <c r="V22" s="293">
        <f t="shared" si="2"/>
        <v>70</v>
      </c>
      <c r="W22" s="294"/>
      <c r="X22" s="89"/>
      <c r="Y22" s="106"/>
      <c r="Z22" s="64"/>
      <c r="AA22" s="1015"/>
      <c r="AB22" s="1016"/>
      <c r="AC22" s="1016"/>
      <c r="AD22" s="1017"/>
      <c r="AE22" s="1015"/>
      <c r="AF22" s="1016"/>
      <c r="AG22" s="1016"/>
      <c r="AH22" s="1017"/>
      <c r="AI22" s="1015">
        <v>2</v>
      </c>
      <c r="AJ22" s="1016"/>
      <c r="AK22" s="1016">
        <v>2</v>
      </c>
      <c r="AL22" s="1017"/>
      <c r="AM22" s="1015"/>
      <c r="AN22" s="1016"/>
      <c r="AO22" s="1016"/>
      <c r="AP22" s="1017"/>
    </row>
    <row r="23" spans="1:42" ht="18.75">
      <c r="A23" s="38" t="s">
        <v>50</v>
      </c>
      <c r="B23" s="791" t="s">
        <v>44</v>
      </c>
      <c r="C23" s="792"/>
      <c r="D23" s="792"/>
      <c r="E23" s="792"/>
      <c r="F23" s="792"/>
      <c r="G23" s="792"/>
      <c r="H23" s="792"/>
      <c r="I23" s="792"/>
      <c r="J23" s="792"/>
      <c r="K23" s="792"/>
      <c r="L23" s="792"/>
      <c r="M23" s="792"/>
      <c r="N23" s="793"/>
      <c r="O23" s="293"/>
      <c r="P23" s="294">
        <v>1.2</v>
      </c>
      <c r="Q23" s="294"/>
      <c r="R23" s="76"/>
      <c r="S23" s="295">
        <v>117</v>
      </c>
      <c r="T23" s="306">
        <f t="shared" si="0"/>
        <v>39.0195</v>
      </c>
      <c r="U23" s="297">
        <f>AA23*AA6+AC23*AC6+AE23*AE6+AG23*AG6+AI23*AI6+AK23*AK6+AM23*AM6+AO23*AO6</f>
        <v>78</v>
      </c>
      <c r="V23" s="293">
        <f t="shared" si="2"/>
        <v>78</v>
      </c>
      <c r="W23" s="294"/>
      <c r="X23" s="89"/>
      <c r="Y23" s="106"/>
      <c r="Z23" s="64"/>
      <c r="AA23" s="1015">
        <v>2</v>
      </c>
      <c r="AB23" s="1016"/>
      <c r="AC23" s="1016">
        <v>2</v>
      </c>
      <c r="AD23" s="1017"/>
      <c r="AE23" s="1015"/>
      <c r="AF23" s="1016"/>
      <c r="AG23" s="1016"/>
      <c r="AH23" s="1017"/>
      <c r="AI23" s="1015"/>
      <c r="AJ23" s="1016"/>
      <c r="AK23" s="1016"/>
      <c r="AL23" s="1017"/>
      <c r="AM23" s="1015"/>
      <c r="AN23" s="1016"/>
      <c r="AO23" s="1016"/>
      <c r="AP23" s="1017"/>
    </row>
    <row r="24" spans="1:42" ht="18.75">
      <c r="A24" s="39" t="s">
        <v>51</v>
      </c>
      <c r="B24" s="891" t="s">
        <v>45</v>
      </c>
      <c r="C24" s="819"/>
      <c r="D24" s="819"/>
      <c r="E24" s="819"/>
      <c r="F24" s="819"/>
      <c r="G24" s="819"/>
      <c r="H24" s="819"/>
      <c r="I24" s="819"/>
      <c r="J24" s="819"/>
      <c r="K24" s="819"/>
      <c r="L24" s="819"/>
      <c r="M24" s="819"/>
      <c r="N24" s="819"/>
      <c r="O24" s="277"/>
      <c r="P24" s="278">
        <v>7.8</v>
      </c>
      <c r="Q24" s="278">
        <v>6</v>
      </c>
      <c r="R24" s="279"/>
      <c r="S24" s="299">
        <v>153</v>
      </c>
      <c r="T24" s="306">
        <f t="shared" si="0"/>
        <v>51.0255</v>
      </c>
      <c r="U24" s="301">
        <f>AA24*AA6+AC24*AC6+AE24*AE6+AG24*AG6+AI24*AI6+AK24*AK6+AM24*AM6+AO24*AO6</f>
        <v>102</v>
      </c>
      <c r="V24" s="298">
        <v>102</v>
      </c>
      <c r="W24" s="88"/>
      <c r="X24" s="90"/>
      <c r="Y24" s="107"/>
      <c r="Z24" s="66"/>
      <c r="AA24" s="1021"/>
      <c r="AB24" s="1022"/>
      <c r="AC24" s="1022"/>
      <c r="AD24" s="1023"/>
      <c r="AE24" s="1021"/>
      <c r="AF24" s="1022"/>
      <c r="AG24" s="1022"/>
      <c r="AH24" s="1023"/>
      <c r="AI24" s="1021"/>
      <c r="AJ24" s="1022"/>
      <c r="AK24" s="1022">
        <v>2</v>
      </c>
      <c r="AL24" s="1023"/>
      <c r="AM24" s="1021">
        <v>2</v>
      </c>
      <c r="AN24" s="1022"/>
      <c r="AO24" s="1022">
        <v>2</v>
      </c>
      <c r="AP24" s="1023"/>
    </row>
    <row r="25" spans="1:42" ht="18.75">
      <c r="A25" s="236"/>
      <c r="B25" s="787" t="s">
        <v>308</v>
      </c>
      <c r="C25" s="788"/>
      <c r="D25" s="788"/>
      <c r="E25" s="788"/>
      <c r="F25" s="788"/>
      <c r="G25" s="788"/>
      <c r="H25" s="788"/>
      <c r="I25" s="788"/>
      <c r="J25" s="788"/>
      <c r="K25" s="788"/>
      <c r="L25" s="788"/>
      <c r="M25" s="788"/>
      <c r="N25" s="789"/>
      <c r="O25" s="307"/>
      <c r="P25" s="131"/>
      <c r="Q25" s="131"/>
      <c r="R25" s="308"/>
      <c r="S25" s="309">
        <f>T25+U25</f>
        <v>5454</v>
      </c>
      <c r="T25" s="310">
        <f>U25/2</f>
        <v>1818</v>
      </c>
      <c r="U25" s="311">
        <v>3636</v>
      </c>
      <c r="V25" s="312"/>
      <c r="W25" s="313"/>
      <c r="X25" s="239"/>
      <c r="Y25" s="240"/>
      <c r="Z25" s="241"/>
      <c r="AA25" s="1030"/>
      <c r="AB25" s="1031"/>
      <c r="AC25" s="1032"/>
      <c r="AD25" s="1033"/>
      <c r="AE25" s="1034"/>
      <c r="AF25" s="1031"/>
      <c r="AG25" s="1032"/>
      <c r="AH25" s="1033"/>
      <c r="AI25" s="1034"/>
      <c r="AJ25" s="1031"/>
      <c r="AK25" s="1032"/>
      <c r="AL25" s="1033"/>
      <c r="AM25" s="1034"/>
      <c r="AN25" s="1031"/>
      <c r="AO25" s="1032"/>
      <c r="AP25" s="1033"/>
    </row>
    <row r="26" spans="1:42" ht="18.75">
      <c r="A26" s="33" t="s">
        <v>53</v>
      </c>
      <c r="B26" s="852" t="s">
        <v>52</v>
      </c>
      <c r="C26" s="853"/>
      <c r="D26" s="853"/>
      <c r="E26" s="853"/>
      <c r="F26" s="853"/>
      <c r="G26" s="853"/>
      <c r="H26" s="853"/>
      <c r="I26" s="853"/>
      <c r="J26" s="853"/>
      <c r="K26" s="853"/>
      <c r="L26" s="853"/>
      <c r="M26" s="853"/>
      <c r="N26" s="854"/>
      <c r="O26" s="211"/>
      <c r="P26" s="212"/>
      <c r="Q26" s="212"/>
      <c r="R26" s="76"/>
      <c r="S26" s="314">
        <f aca="true" t="shared" si="3" ref="S26:S40">T26+U26</f>
        <v>857</v>
      </c>
      <c r="T26" s="315">
        <f>T27+T28+T29+T30+T31</f>
        <v>353</v>
      </c>
      <c r="U26" s="316">
        <f>U27+U28+U29+U30+U31</f>
        <v>504</v>
      </c>
      <c r="V26" s="317">
        <f>V27+V28+V29+V30+V31</f>
        <v>302</v>
      </c>
      <c r="W26" s="318">
        <f>W27+W28+W29+W30+W31</f>
        <v>202</v>
      </c>
      <c r="X26" s="242"/>
      <c r="Y26" s="243"/>
      <c r="Z26" s="244"/>
      <c r="AA26" s="1035"/>
      <c r="AB26" s="1015"/>
      <c r="AC26" s="1036"/>
      <c r="AD26" s="1037"/>
      <c r="AE26" s="1038"/>
      <c r="AF26" s="1015"/>
      <c r="AG26" s="1036"/>
      <c r="AH26" s="1037"/>
      <c r="AI26" s="1038"/>
      <c r="AJ26" s="1015"/>
      <c r="AK26" s="1036"/>
      <c r="AL26" s="1037"/>
      <c r="AM26" s="1038"/>
      <c r="AN26" s="1015"/>
      <c r="AO26" s="1036"/>
      <c r="AP26" s="1037"/>
    </row>
    <row r="27" spans="1:42" ht="18.75">
      <c r="A27" s="33" t="s">
        <v>56</v>
      </c>
      <c r="B27" s="826" t="s">
        <v>17</v>
      </c>
      <c r="C27" s="818"/>
      <c r="D27" s="818"/>
      <c r="E27" s="818"/>
      <c r="F27" s="818"/>
      <c r="G27" s="818"/>
      <c r="H27" s="818"/>
      <c r="I27" s="818"/>
      <c r="J27" s="818"/>
      <c r="K27" s="818"/>
      <c r="L27" s="818"/>
      <c r="M27" s="818"/>
      <c r="N27" s="818"/>
      <c r="O27" s="293"/>
      <c r="P27" s="294">
        <v>5</v>
      </c>
      <c r="Q27" s="294">
        <v>4</v>
      </c>
      <c r="R27" s="76"/>
      <c r="S27" s="295">
        <f t="shared" si="3"/>
        <v>70.5</v>
      </c>
      <c r="T27" s="319">
        <f aca="true" t="shared" si="4" ref="T27:T40">U27/2</f>
        <v>23.5</v>
      </c>
      <c r="U27" s="320">
        <v>47</v>
      </c>
      <c r="V27" s="321">
        <f>U27</f>
        <v>47</v>
      </c>
      <c r="W27" s="294"/>
      <c r="X27" s="89"/>
      <c r="Y27" s="108"/>
      <c r="Z27" s="64"/>
      <c r="AA27" s="1035"/>
      <c r="AB27" s="1015"/>
      <c r="AC27" s="1036"/>
      <c r="AD27" s="1037"/>
      <c r="AE27" s="1038"/>
      <c r="AF27" s="1015"/>
      <c r="AG27" s="1036">
        <v>1</v>
      </c>
      <c r="AH27" s="1037"/>
      <c r="AI27" s="1038">
        <v>2</v>
      </c>
      <c r="AJ27" s="1015"/>
      <c r="AK27" s="1036"/>
      <c r="AL27" s="1037"/>
      <c r="AM27" s="1038"/>
      <c r="AN27" s="1015"/>
      <c r="AO27" s="1036"/>
      <c r="AP27" s="1037"/>
    </row>
    <row r="28" spans="1:42" ht="18.75">
      <c r="A28" s="32" t="s">
        <v>57</v>
      </c>
      <c r="B28" s="818" t="s">
        <v>13</v>
      </c>
      <c r="C28" s="818"/>
      <c r="D28" s="818"/>
      <c r="E28" s="818"/>
      <c r="F28" s="818"/>
      <c r="G28" s="818"/>
      <c r="H28" s="818"/>
      <c r="I28" s="818"/>
      <c r="J28" s="818"/>
      <c r="K28" s="818"/>
      <c r="L28" s="818"/>
      <c r="M28" s="818"/>
      <c r="N28" s="818"/>
      <c r="O28" s="293"/>
      <c r="P28" s="294">
        <v>4</v>
      </c>
      <c r="Q28" s="294">
        <v>3</v>
      </c>
      <c r="R28" s="76"/>
      <c r="S28" s="295">
        <f t="shared" si="3"/>
        <v>79.5</v>
      </c>
      <c r="T28" s="319">
        <f t="shared" si="4"/>
        <v>26.5</v>
      </c>
      <c r="U28" s="322">
        <v>53</v>
      </c>
      <c r="V28" s="321">
        <f>U28</f>
        <v>53</v>
      </c>
      <c r="W28" s="294"/>
      <c r="X28" s="89"/>
      <c r="Y28" s="108"/>
      <c r="Z28" s="64"/>
      <c r="AA28" s="1035"/>
      <c r="AB28" s="1015"/>
      <c r="AC28" s="1036"/>
      <c r="AD28" s="1037"/>
      <c r="AE28" s="1038">
        <v>2</v>
      </c>
      <c r="AF28" s="1015"/>
      <c r="AG28" s="1036">
        <v>1</v>
      </c>
      <c r="AH28" s="1037"/>
      <c r="AI28" s="1038"/>
      <c r="AJ28" s="1015"/>
      <c r="AK28" s="1036"/>
      <c r="AL28" s="1037"/>
      <c r="AM28" s="1038"/>
      <c r="AN28" s="1015"/>
      <c r="AO28" s="1036"/>
      <c r="AP28" s="1037"/>
    </row>
    <row r="29" spans="1:42" ht="18.75">
      <c r="A29" s="33" t="s">
        <v>58</v>
      </c>
      <c r="B29" s="791" t="s">
        <v>54</v>
      </c>
      <c r="C29" s="792"/>
      <c r="D29" s="792"/>
      <c r="E29" s="792"/>
      <c r="F29" s="792"/>
      <c r="G29" s="792"/>
      <c r="H29" s="792"/>
      <c r="I29" s="792"/>
      <c r="J29" s="792"/>
      <c r="K29" s="792"/>
      <c r="L29" s="792"/>
      <c r="M29" s="792"/>
      <c r="N29" s="793"/>
      <c r="O29" s="293"/>
      <c r="P29" s="294">
        <v>7.8</v>
      </c>
      <c r="Q29" s="294"/>
      <c r="R29" s="76"/>
      <c r="S29" s="295">
        <f t="shared" si="3"/>
        <v>87</v>
      </c>
      <c r="T29" s="323">
        <f t="shared" si="4"/>
        <v>29</v>
      </c>
      <c r="U29" s="322">
        <v>58</v>
      </c>
      <c r="V29" s="321">
        <f>U29</f>
        <v>58</v>
      </c>
      <c r="W29" s="294"/>
      <c r="X29" s="89"/>
      <c r="Y29" s="108"/>
      <c r="Z29" s="64"/>
      <c r="AA29" s="1035"/>
      <c r="AB29" s="1015"/>
      <c r="AC29" s="1036"/>
      <c r="AD29" s="1037"/>
      <c r="AE29" s="1038"/>
      <c r="AF29" s="1015"/>
      <c r="AG29" s="1036"/>
      <c r="AH29" s="1037"/>
      <c r="AI29" s="1038"/>
      <c r="AJ29" s="1015"/>
      <c r="AK29" s="1036"/>
      <c r="AL29" s="1037"/>
      <c r="AM29" s="1038">
        <v>2</v>
      </c>
      <c r="AN29" s="1015"/>
      <c r="AO29" s="1036">
        <v>2</v>
      </c>
      <c r="AP29" s="1037"/>
    </row>
    <row r="30" spans="1:42" ht="18.75">
      <c r="A30" s="31" t="s">
        <v>59</v>
      </c>
      <c r="B30" s="849" t="s">
        <v>12</v>
      </c>
      <c r="C30" s="850"/>
      <c r="D30" s="850"/>
      <c r="E30" s="850"/>
      <c r="F30" s="850"/>
      <c r="G30" s="850"/>
      <c r="H30" s="850"/>
      <c r="I30" s="850"/>
      <c r="J30" s="850"/>
      <c r="K30" s="850"/>
      <c r="L30" s="850"/>
      <c r="M30" s="850"/>
      <c r="N30" s="851"/>
      <c r="O30" s="293">
        <v>6</v>
      </c>
      <c r="P30" s="294">
        <v>5</v>
      </c>
      <c r="Q30" s="294">
        <v>3.4</v>
      </c>
      <c r="R30" s="76"/>
      <c r="S30" s="295">
        <f t="shared" si="3"/>
        <v>216</v>
      </c>
      <c r="T30" s="323">
        <f t="shared" si="4"/>
        <v>72</v>
      </c>
      <c r="U30" s="322">
        <v>144</v>
      </c>
      <c r="V30" s="321">
        <f>U30</f>
        <v>144</v>
      </c>
      <c r="W30" s="294"/>
      <c r="X30" s="89"/>
      <c r="Y30" s="108"/>
      <c r="Z30" s="64"/>
      <c r="AA30" s="1035"/>
      <c r="AB30" s="1015"/>
      <c r="AC30" s="1036"/>
      <c r="AD30" s="1037"/>
      <c r="AE30" s="1038">
        <v>2</v>
      </c>
      <c r="AF30" s="1015"/>
      <c r="AG30" s="1036">
        <v>2</v>
      </c>
      <c r="AH30" s="1037"/>
      <c r="AI30" s="1038">
        <v>2</v>
      </c>
      <c r="AJ30" s="1015"/>
      <c r="AK30" s="1036">
        <v>2</v>
      </c>
      <c r="AL30" s="1037"/>
      <c r="AM30" s="1038"/>
      <c r="AN30" s="1015"/>
      <c r="AO30" s="1036"/>
      <c r="AP30" s="1037"/>
    </row>
    <row r="31" spans="1:42" ht="18.75">
      <c r="A31" s="35" t="s">
        <v>60</v>
      </c>
      <c r="B31" s="831" t="s">
        <v>15</v>
      </c>
      <c r="C31" s="832"/>
      <c r="D31" s="832"/>
      <c r="E31" s="832"/>
      <c r="F31" s="832"/>
      <c r="G31" s="832"/>
      <c r="H31" s="832"/>
      <c r="I31" s="832"/>
      <c r="J31" s="832"/>
      <c r="K31" s="832"/>
      <c r="L31" s="832"/>
      <c r="M31" s="832"/>
      <c r="N31" s="832"/>
      <c r="O31" s="298"/>
      <c r="P31" s="88">
        <v>6.8</v>
      </c>
      <c r="Q31" s="88" t="s">
        <v>183</v>
      </c>
      <c r="R31" s="77"/>
      <c r="S31" s="299">
        <f t="shared" si="3"/>
        <v>404</v>
      </c>
      <c r="T31" s="324">
        <v>202</v>
      </c>
      <c r="U31" s="325">
        <v>202</v>
      </c>
      <c r="V31" s="326"/>
      <c r="W31" s="278">
        <v>202</v>
      </c>
      <c r="X31" s="216"/>
      <c r="Y31" s="255"/>
      <c r="Z31" s="74"/>
      <c r="AA31" s="1039"/>
      <c r="AB31" s="1040"/>
      <c r="AC31" s="1041"/>
      <c r="AD31" s="1042"/>
      <c r="AE31" s="1043">
        <v>2</v>
      </c>
      <c r="AF31" s="1040"/>
      <c r="AG31" s="1041">
        <v>2</v>
      </c>
      <c r="AH31" s="1042"/>
      <c r="AI31" s="1043">
        <v>2</v>
      </c>
      <c r="AJ31" s="1040"/>
      <c r="AK31" s="1041">
        <v>2</v>
      </c>
      <c r="AL31" s="1042"/>
      <c r="AM31" s="1043">
        <v>2</v>
      </c>
      <c r="AN31" s="1040"/>
      <c r="AO31" s="1041">
        <v>2</v>
      </c>
      <c r="AP31" s="1042"/>
    </row>
    <row r="32" spans="1:42" ht="18.75">
      <c r="A32" s="34" t="s">
        <v>68</v>
      </c>
      <c r="B32" s="828" t="s">
        <v>109</v>
      </c>
      <c r="C32" s="829"/>
      <c r="D32" s="829"/>
      <c r="E32" s="829"/>
      <c r="F32" s="829"/>
      <c r="G32" s="829"/>
      <c r="H32" s="829"/>
      <c r="I32" s="829"/>
      <c r="J32" s="829"/>
      <c r="K32" s="829"/>
      <c r="L32" s="829"/>
      <c r="M32" s="829"/>
      <c r="N32" s="830"/>
      <c r="O32" s="327"/>
      <c r="P32" s="328"/>
      <c r="Q32" s="328"/>
      <c r="R32" s="78"/>
      <c r="S32" s="288">
        <f t="shared" si="3"/>
        <v>108</v>
      </c>
      <c r="T32" s="329">
        <f t="shared" si="4"/>
        <v>36</v>
      </c>
      <c r="U32" s="330">
        <f>U33+U34</f>
        <v>72</v>
      </c>
      <c r="V32" s="331">
        <f>V33+V34</f>
        <v>32</v>
      </c>
      <c r="W32" s="292">
        <f>W33+W34</f>
        <v>40</v>
      </c>
      <c r="X32" s="60"/>
      <c r="Y32" s="115"/>
      <c r="Z32" s="116"/>
      <c r="AA32" s="1044"/>
      <c r="AB32" s="1027"/>
      <c r="AC32" s="1045"/>
      <c r="AD32" s="1046"/>
      <c r="AE32" s="1047"/>
      <c r="AF32" s="1027"/>
      <c r="AG32" s="1045"/>
      <c r="AH32" s="1046"/>
      <c r="AI32" s="1047"/>
      <c r="AJ32" s="1027"/>
      <c r="AK32" s="1045"/>
      <c r="AL32" s="1046"/>
      <c r="AM32" s="1047"/>
      <c r="AN32" s="1027"/>
      <c r="AO32" s="1045"/>
      <c r="AP32" s="1046"/>
    </row>
    <row r="33" spans="1:42" ht="18.75">
      <c r="A33" s="33" t="s">
        <v>61</v>
      </c>
      <c r="B33" s="791" t="s">
        <v>55</v>
      </c>
      <c r="C33" s="792"/>
      <c r="D33" s="792"/>
      <c r="E33" s="792"/>
      <c r="F33" s="792"/>
      <c r="G33" s="792"/>
      <c r="H33" s="792"/>
      <c r="I33" s="792"/>
      <c r="J33" s="792"/>
      <c r="K33" s="792"/>
      <c r="L33" s="792"/>
      <c r="M33" s="792"/>
      <c r="N33" s="793"/>
      <c r="O33" s="293"/>
      <c r="P33" s="294">
        <v>4</v>
      </c>
      <c r="Q33" s="294"/>
      <c r="R33" s="76"/>
      <c r="S33" s="295">
        <f t="shared" si="3"/>
        <v>60</v>
      </c>
      <c r="T33" s="332">
        <f t="shared" si="4"/>
        <v>20</v>
      </c>
      <c r="U33" s="320">
        <v>40</v>
      </c>
      <c r="V33" s="321"/>
      <c r="W33" s="294">
        <v>40</v>
      </c>
      <c r="X33" s="89"/>
      <c r="Y33" s="108"/>
      <c r="Z33" s="86"/>
      <c r="AA33" s="1048"/>
      <c r="AB33" s="1018"/>
      <c r="AC33" s="1049"/>
      <c r="AD33" s="1050"/>
      <c r="AE33" s="1051"/>
      <c r="AF33" s="1018"/>
      <c r="AG33" s="1049">
        <v>2</v>
      </c>
      <c r="AH33" s="1050"/>
      <c r="AI33" s="1051"/>
      <c r="AJ33" s="1018"/>
      <c r="AK33" s="1049"/>
      <c r="AL33" s="1050"/>
      <c r="AM33" s="1051"/>
      <c r="AN33" s="1018"/>
      <c r="AO33" s="1049"/>
      <c r="AP33" s="1050"/>
    </row>
    <row r="34" spans="1:42" ht="18.75">
      <c r="A34" s="34" t="s">
        <v>62</v>
      </c>
      <c r="B34" s="831" t="s">
        <v>10</v>
      </c>
      <c r="C34" s="832"/>
      <c r="D34" s="832"/>
      <c r="E34" s="832"/>
      <c r="F34" s="832"/>
      <c r="G34" s="832"/>
      <c r="H34" s="832"/>
      <c r="I34" s="832"/>
      <c r="J34" s="832"/>
      <c r="K34" s="832"/>
      <c r="L34" s="832"/>
      <c r="M34" s="832"/>
      <c r="N34" s="832"/>
      <c r="O34" s="333"/>
      <c r="P34" s="88"/>
      <c r="Q34" s="88">
        <v>1</v>
      </c>
      <c r="R34" s="77"/>
      <c r="S34" s="299">
        <f t="shared" si="3"/>
        <v>48</v>
      </c>
      <c r="T34" s="332">
        <f t="shared" si="4"/>
        <v>16</v>
      </c>
      <c r="U34" s="325">
        <f>AA34*AA6+AC34*AC6+AE34*AE6+AG34*AG6+AI34*AI6+AK34*AK6+AM34*AM6+AO34*AO6</f>
        <v>32</v>
      </c>
      <c r="V34" s="334">
        <f>U34</f>
        <v>32</v>
      </c>
      <c r="W34" s="88"/>
      <c r="X34" s="90"/>
      <c r="Y34" s="109"/>
      <c r="Z34" s="91"/>
      <c r="AA34" s="1052">
        <v>2</v>
      </c>
      <c r="AB34" s="1053"/>
      <c r="AC34" s="1054"/>
      <c r="AD34" s="1055"/>
      <c r="AE34" s="1056"/>
      <c r="AF34" s="1053"/>
      <c r="AG34" s="1054"/>
      <c r="AH34" s="1055"/>
      <c r="AI34" s="1056"/>
      <c r="AJ34" s="1053"/>
      <c r="AK34" s="1054"/>
      <c r="AL34" s="1055"/>
      <c r="AM34" s="1056"/>
      <c r="AN34" s="1053"/>
      <c r="AO34" s="1054"/>
      <c r="AP34" s="1055"/>
    </row>
    <row r="35" spans="1:42" ht="18.75">
      <c r="A35" s="236"/>
      <c r="B35" s="915" t="s">
        <v>299</v>
      </c>
      <c r="C35" s="916"/>
      <c r="D35" s="916"/>
      <c r="E35" s="916"/>
      <c r="F35" s="916"/>
      <c r="G35" s="916"/>
      <c r="H35" s="916"/>
      <c r="I35" s="916"/>
      <c r="J35" s="916"/>
      <c r="K35" s="916"/>
      <c r="L35" s="916"/>
      <c r="M35" s="916"/>
      <c r="N35" s="917"/>
      <c r="O35" s="307"/>
      <c r="P35" s="131"/>
      <c r="Q35" s="131"/>
      <c r="R35" s="308"/>
      <c r="S35" s="309">
        <f>T35+U35</f>
        <v>4590</v>
      </c>
      <c r="T35" s="310">
        <f>U35/2</f>
        <v>1530</v>
      </c>
      <c r="U35" s="311">
        <v>3060</v>
      </c>
      <c r="V35" s="335"/>
      <c r="W35" s="313"/>
      <c r="X35" s="239"/>
      <c r="Y35" s="240"/>
      <c r="Z35" s="241"/>
      <c r="AA35" s="1030"/>
      <c r="AB35" s="1031"/>
      <c r="AC35" s="1032"/>
      <c r="AD35" s="1033"/>
      <c r="AE35" s="1034"/>
      <c r="AF35" s="1031"/>
      <c r="AG35" s="1032"/>
      <c r="AH35" s="1033"/>
      <c r="AI35" s="1034"/>
      <c r="AJ35" s="1031"/>
      <c r="AK35" s="1032"/>
      <c r="AL35" s="1033"/>
      <c r="AM35" s="1034"/>
      <c r="AN35" s="1031"/>
      <c r="AO35" s="1032"/>
      <c r="AP35" s="1033"/>
    </row>
    <row r="36" spans="1:42" ht="18.75">
      <c r="A36" s="33" t="s">
        <v>110</v>
      </c>
      <c r="B36" s="836" t="s">
        <v>63</v>
      </c>
      <c r="C36" s="837"/>
      <c r="D36" s="837"/>
      <c r="E36" s="837"/>
      <c r="F36" s="837"/>
      <c r="G36" s="837"/>
      <c r="H36" s="837"/>
      <c r="I36" s="837"/>
      <c r="J36" s="837"/>
      <c r="K36" s="837"/>
      <c r="L36" s="837"/>
      <c r="M36" s="837"/>
      <c r="N36" s="838"/>
      <c r="O36" s="211"/>
      <c r="P36" s="212"/>
      <c r="Q36" s="212"/>
      <c r="R36" s="76"/>
      <c r="S36" s="314">
        <f t="shared" si="3"/>
        <v>462</v>
      </c>
      <c r="T36" s="336">
        <f>T37+T38+T39+T40</f>
        <v>154</v>
      </c>
      <c r="U36" s="316">
        <f>U37+U38+U39+U40</f>
        <v>308</v>
      </c>
      <c r="V36" s="317">
        <f>U37+U38+U39+U40</f>
        <v>308</v>
      </c>
      <c r="W36" s="294"/>
      <c r="X36" s="242"/>
      <c r="Y36" s="242"/>
      <c r="Z36" s="245"/>
      <c r="AA36" s="1051"/>
      <c r="AB36" s="1018"/>
      <c r="AC36" s="1049"/>
      <c r="AD36" s="1050"/>
      <c r="AE36" s="1051"/>
      <c r="AF36" s="1018"/>
      <c r="AG36" s="1049"/>
      <c r="AH36" s="1050"/>
      <c r="AI36" s="1051"/>
      <c r="AJ36" s="1018"/>
      <c r="AK36" s="1049"/>
      <c r="AL36" s="1050"/>
      <c r="AM36" s="1051"/>
      <c r="AN36" s="1018"/>
      <c r="AO36" s="1049"/>
      <c r="AP36" s="1050"/>
    </row>
    <row r="37" spans="1:42" ht="18.75">
      <c r="A37" s="33" t="s">
        <v>111</v>
      </c>
      <c r="B37" s="848" t="s">
        <v>64</v>
      </c>
      <c r="C37" s="848"/>
      <c r="D37" s="848"/>
      <c r="E37" s="848"/>
      <c r="F37" s="848"/>
      <c r="G37" s="848"/>
      <c r="H37" s="848"/>
      <c r="I37" s="848"/>
      <c r="J37" s="848"/>
      <c r="K37" s="848"/>
      <c r="L37" s="848"/>
      <c r="M37" s="848"/>
      <c r="N37" s="848"/>
      <c r="O37" s="293">
        <v>7</v>
      </c>
      <c r="P37" s="294">
        <v>6</v>
      </c>
      <c r="Q37" s="294">
        <v>5</v>
      </c>
      <c r="R37" s="76"/>
      <c r="S37" s="295">
        <f t="shared" si="3"/>
        <v>141</v>
      </c>
      <c r="T37" s="323">
        <f t="shared" si="4"/>
        <v>47</v>
      </c>
      <c r="U37" s="320">
        <v>94</v>
      </c>
      <c r="V37" s="321">
        <f>U37</f>
        <v>94</v>
      </c>
      <c r="W37" s="294"/>
      <c r="X37" s="104"/>
      <c r="Y37" s="106"/>
      <c r="Z37" s="64"/>
      <c r="AA37" s="1048"/>
      <c r="AB37" s="1018"/>
      <c r="AC37" s="1049"/>
      <c r="AD37" s="1050"/>
      <c r="AE37" s="1051"/>
      <c r="AF37" s="1018"/>
      <c r="AG37" s="1049"/>
      <c r="AH37" s="1050"/>
      <c r="AI37" s="1051">
        <v>2</v>
      </c>
      <c r="AJ37" s="1018"/>
      <c r="AK37" s="1049">
        <v>2</v>
      </c>
      <c r="AL37" s="1050"/>
      <c r="AM37" s="1051">
        <v>2</v>
      </c>
      <c r="AN37" s="1018"/>
      <c r="AO37" s="1049"/>
      <c r="AP37" s="1050"/>
    </row>
    <row r="38" spans="1:42" ht="18.75">
      <c r="A38" s="33" t="s">
        <v>112</v>
      </c>
      <c r="B38" s="791" t="s">
        <v>65</v>
      </c>
      <c r="C38" s="792"/>
      <c r="D38" s="792"/>
      <c r="E38" s="792"/>
      <c r="F38" s="792"/>
      <c r="G38" s="792"/>
      <c r="H38" s="792"/>
      <c r="I38" s="792"/>
      <c r="J38" s="792"/>
      <c r="K38" s="792"/>
      <c r="L38" s="792"/>
      <c r="M38" s="792"/>
      <c r="N38" s="793"/>
      <c r="O38" s="293" t="s">
        <v>184</v>
      </c>
      <c r="P38" s="294"/>
      <c r="Q38" s="294">
        <v>5</v>
      </c>
      <c r="R38" s="76"/>
      <c r="S38" s="295">
        <f t="shared" si="3"/>
        <v>105</v>
      </c>
      <c r="T38" s="323">
        <f t="shared" si="4"/>
        <v>35</v>
      </c>
      <c r="U38" s="322">
        <v>70</v>
      </c>
      <c r="V38" s="321">
        <f>U38</f>
        <v>70</v>
      </c>
      <c r="W38" s="294"/>
      <c r="X38" s="104"/>
      <c r="Y38" s="106"/>
      <c r="Z38" s="64"/>
      <c r="AA38" s="1048"/>
      <c r="AB38" s="1018"/>
      <c r="AC38" s="1049"/>
      <c r="AD38" s="1050"/>
      <c r="AE38" s="1051"/>
      <c r="AF38" s="1018"/>
      <c r="AG38" s="1049"/>
      <c r="AH38" s="1050"/>
      <c r="AI38" s="1051">
        <v>2</v>
      </c>
      <c r="AJ38" s="1018"/>
      <c r="AK38" s="1049">
        <v>2</v>
      </c>
      <c r="AL38" s="1050"/>
      <c r="AM38" s="1051"/>
      <c r="AN38" s="1018"/>
      <c r="AO38" s="1049"/>
      <c r="AP38" s="1050"/>
    </row>
    <row r="39" spans="1:42" ht="18.75">
      <c r="A39" s="33" t="s">
        <v>113</v>
      </c>
      <c r="B39" s="791" t="s">
        <v>66</v>
      </c>
      <c r="C39" s="792"/>
      <c r="D39" s="792"/>
      <c r="E39" s="792"/>
      <c r="F39" s="792"/>
      <c r="G39" s="792"/>
      <c r="H39" s="792"/>
      <c r="I39" s="792"/>
      <c r="J39" s="792"/>
      <c r="K39" s="792"/>
      <c r="L39" s="792"/>
      <c r="M39" s="792"/>
      <c r="N39" s="793"/>
      <c r="O39" s="293"/>
      <c r="P39" s="294">
        <v>6</v>
      </c>
      <c r="Q39" s="294">
        <v>5</v>
      </c>
      <c r="R39" s="76"/>
      <c r="S39" s="295">
        <f t="shared" si="3"/>
        <v>105</v>
      </c>
      <c r="T39" s="323">
        <f t="shared" si="4"/>
        <v>35</v>
      </c>
      <c r="U39" s="322">
        <v>70</v>
      </c>
      <c r="V39" s="321">
        <f>U39</f>
        <v>70</v>
      </c>
      <c r="W39" s="294"/>
      <c r="X39" s="104"/>
      <c r="Y39" s="106"/>
      <c r="Z39" s="64"/>
      <c r="AA39" s="1048"/>
      <c r="AB39" s="1018"/>
      <c r="AC39" s="1049"/>
      <c r="AD39" s="1050"/>
      <c r="AE39" s="1051"/>
      <c r="AF39" s="1018"/>
      <c r="AG39" s="1049"/>
      <c r="AH39" s="1050"/>
      <c r="AI39" s="1038">
        <v>2</v>
      </c>
      <c r="AJ39" s="1015"/>
      <c r="AK39" s="1036">
        <v>2</v>
      </c>
      <c r="AL39" s="1037"/>
      <c r="AM39" s="1051"/>
      <c r="AN39" s="1018"/>
      <c r="AO39" s="1049"/>
      <c r="AP39" s="1050"/>
    </row>
    <row r="40" spans="1:42" ht="18.75">
      <c r="A40" s="35" t="s">
        <v>114</v>
      </c>
      <c r="B40" s="831" t="s">
        <v>67</v>
      </c>
      <c r="C40" s="832"/>
      <c r="D40" s="832"/>
      <c r="E40" s="832"/>
      <c r="F40" s="832"/>
      <c r="G40" s="832"/>
      <c r="H40" s="832"/>
      <c r="I40" s="832"/>
      <c r="J40" s="832"/>
      <c r="K40" s="832"/>
      <c r="L40" s="832"/>
      <c r="M40" s="832"/>
      <c r="N40" s="833"/>
      <c r="O40" s="298"/>
      <c r="P40" s="88">
        <v>4</v>
      </c>
      <c r="Q40" s="88">
        <v>3</v>
      </c>
      <c r="R40" s="337"/>
      <c r="S40" s="338">
        <f t="shared" si="3"/>
        <v>111</v>
      </c>
      <c r="T40" s="324">
        <f t="shared" si="4"/>
        <v>37</v>
      </c>
      <c r="U40" s="325">
        <v>74</v>
      </c>
      <c r="V40" s="334">
        <f>U40</f>
        <v>74</v>
      </c>
      <c r="W40" s="88"/>
      <c r="X40" s="112"/>
      <c r="Y40" s="107"/>
      <c r="Z40" s="66"/>
      <c r="AA40" s="1052"/>
      <c r="AB40" s="1053"/>
      <c r="AC40" s="1054"/>
      <c r="AD40" s="1055"/>
      <c r="AE40" s="1056">
        <v>2</v>
      </c>
      <c r="AF40" s="1053"/>
      <c r="AG40" s="1054">
        <v>2</v>
      </c>
      <c r="AH40" s="1055"/>
      <c r="AI40" s="1056"/>
      <c r="AJ40" s="1053"/>
      <c r="AK40" s="1054"/>
      <c r="AL40" s="1055"/>
      <c r="AM40" s="1056"/>
      <c r="AN40" s="1053"/>
      <c r="AO40" s="1054"/>
      <c r="AP40" s="1055"/>
    </row>
    <row r="41" ht="12.75"/>
    <row r="42" ht="12.75"/>
  </sheetData>
  <sheetProtection/>
  <mergeCells count="346">
    <mergeCell ref="AO39:AP39"/>
    <mergeCell ref="B40:N40"/>
    <mergeCell ref="AA40:AB40"/>
    <mergeCell ref="AC40:AD40"/>
    <mergeCell ref="AE40:AF40"/>
    <mergeCell ref="AG40:AH40"/>
    <mergeCell ref="AI40:AJ40"/>
    <mergeCell ref="AK40:AL40"/>
    <mergeCell ref="AM40:AN40"/>
    <mergeCell ref="AO40:AP40"/>
    <mergeCell ref="AM38:AN38"/>
    <mergeCell ref="AO38:AP38"/>
    <mergeCell ref="B39:N39"/>
    <mergeCell ref="AA39:AB39"/>
    <mergeCell ref="AC39:AD39"/>
    <mergeCell ref="AE39:AF39"/>
    <mergeCell ref="AG39:AH39"/>
    <mergeCell ref="AI39:AJ39"/>
    <mergeCell ref="AK39:AL39"/>
    <mergeCell ref="AM39:AN39"/>
    <mergeCell ref="AK37:AL37"/>
    <mergeCell ref="AM37:AN37"/>
    <mergeCell ref="AO37:AP37"/>
    <mergeCell ref="B38:N38"/>
    <mergeCell ref="AA38:AB38"/>
    <mergeCell ref="AC38:AD38"/>
    <mergeCell ref="AE38:AF38"/>
    <mergeCell ref="AG38:AH38"/>
    <mergeCell ref="AI38:AJ38"/>
    <mergeCell ref="AK38:AL38"/>
    <mergeCell ref="B37:N37"/>
    <mergeCell ref="AA37:AB37"/>
    <mergeCell ref="AC37:AD37"/>
    <mergeCell ref="AE37:AF37"/>
    <mergeCell ref="AG37:AH37"/>
    <mergeCell ref="AI37:AJ37"/>
    <mergeCell ref="AO35:AP35"/>
    <mergeCell ref="B36:N36"/>
    <mergeCell ref="AA36:AB36"/>
    <mergeCell ref="AC36:AD36"/>
    <mergeCell ref="AE36:AF36"/>
    <mergeCell ref="AG36:AH36"/>
    <mergeCell ref="AI36:AJ36"/>
    <mergeCell ref="AK36:AL36"/>
    <mergeCell ref="AM36:AN36"/>
    <mergeCell ref="AO36:AP36"/>
    <mergeCell ref="AM34:AN34"/>
    <mergeCell ref="AO34:AP34"/>
    <mergeCell ref="B35:N35"/>
    <mergeCell ref="AA35:AB35"/>
    <mergeCell ref="AC35:AD35"/>
    <mergeCell ref="AE35:AF35"/>
    <mergeCell ref="AG35:AH35"/>
    <mergeCell ref="AI35:AJ35"/>
    <mergeCell ref="AK35:AL35"/>
    <mergeCell ref="AM35:AN35"/>
    <mergeCell ref="AK33:AL33"/>
    <mergeCell ref="AM33:AN33"/>
    <mergeCell ref="AO33:AP33"/>
    <mergeCell ref="B34:N34"/>
    <mergeCell ref="AA34:AB34"/>
    <mergeCell ref="AC34:AD34"/>
    <mergeCell ref="AE34:AF34"/>
    <mergeCell ref="AG34:AH34"/>
    <mergeCell ref="AI34:AJ34"/>
    <mergeCell ref="AK34:AL34"/>
    <mergeCell ref="B33:N33"/>
    <mergeCell ref="AA33:AB33"/>
    <mergeCell ref="AC33:AD33"/>
    <mergeCell ref="AE33:AF33"/>
    <mergeCell ref="AG33:AH33"/>
    <mergeCell ref="AI33:AJ33"/>
    <mergeCell ref="AO31:AP31"/>
    <mergeCell ref="B32:N32"/>
    <mergeCell ref="AA32:AB32"/>
    <mergeCell ref="AC32:AD32"/>
    <mergeCell ref="AE32:AF32"/>
    <mergeCell ref="AG32:AH32"/>
    <mergeCell ref="AI32:AJ32"/>
    <mergeCell ref="AK32:AL32"/>
    <mergeCell ref="AM32:AN32"/>
    <mergeCell ref="AO32:AP32"/>
    <mergeCell ref="AM30:AN30"/>
    <mergeCell ref="AO30:AP30"/>
    <mergeCell ref="B31:N31"/>
    <mergeCell ref="AA31:AB31"/>
    <mergeCell ref="AC31:AD31"/>
    <mergeCell ref="AE31:AF31"/>
    <mergeCell ref="AG31:AH31"/>
    <mergeCell ref="AI31:AJ31"/>
    <mergeCell ref="AK31:AL31"/>
    <mergeCell ref="AM31:AN31"/>
    <mergeCell ref="AK29:AL29"/>
    <mergeCell ref="AM29:AN29"/>
    <mergeCell ref="AO29:AP29"/>
    <mergeCell ref="B30:N30"/>
    <mergeCell ref="AA30:AB30"/>
    <mergeCell ref="AC30:AD30"/>
    <mergeCell ref="AE30:AF30"/>
    <mergeCell ref="AG30:AH30"/>
    <mergeCell ref="AI30:AJ30"/>
    <mergeCell ref="AK30:AL30"/>
    <mergeCell ref="B29:N29"/>
    <mergeCell ref="AA29:AB29"/>
    <mergeCell ref="AC29:AD29"/>
    <mergeCell ref="AE29:AF29"/>
    <mergeCell ref="AG29:AH29"/>
    <mergeCell ref="AI29:AJ29"/>
    <mergeCell ref="AO27:AP27"/>
    <mergeCell ref="B28:N28"/>
    <mergeCell ref="AA28:AB28"/>
    <mergeCell ref="AC28:AD28"/>
    <mergeCell ref="AE28:AF28"/>
    <mergeCell ref="AG28:AH28"/>
    <mergeCell ref="AI28:AJ28"/>
    <mergeCell ref="AK28:AL28"/>
    <mergeCell ref="AM28:AN28"/>
    <mergeCell ref="AO28:AP28"/>
    <mergeCell ref="AM26:AN26"/>
    <mergeCell ref="AO26:AP26"/>
    <mergeCell ref="B27:N27"/>
    <mergeCell ref="AA27:AB27"/>
    <mergeCell ref="AC27:AD27"/>
    <mergeCell ref="AE27:AF27"/>
    <mergeCell ref="AG27:AH27"/>
    <mergeCell ref="AI27:AJ27"/>
    <mergeCell ref="AK27:AL27"/>
    <mergeCell ref="AM27:AN27"/>
    <mergeCell ref="AK25:AL25"/>
    <mergeCell ref="AM25:AN25"/>
    <mergeCell ref="AO25:AP25"/>
    <mergeCell ref="B26:N26"/>
    <mergeCell ref="AA26:AB26"/>
    <mergeCell ref="AC26:AD26"/>
    <mergeCell ref="AE26:AF26"/>
    <mergeCell ref="AG26:AH26"/>
    <mergeCell ref="AI26:AJ26"/>
    <mergeCell ref="AK26:AL26"/>
    <mergeCell ref="B25:N25"/>
    <mergeCell ref="AA25:AB25"/>
    <mergeCell ref="AC25:AD25"/>
    <mergeCell ref="AE25:AF25"/>
    <mergeCell ref="AG25:AH25"/>
    <mergeCell ref="AI25:AJ25"/>
    <mergeCell ref="AO23:AP23"/>
    <mergeCell ref="B24:N24"/>
    <mergeCell ref="AA24:AB24"/>
    <mergeCell ref="AC24:AD24"/>
    <mergeCell ref="AE24:AF24"/>
    <mergeCell ref="AG24:AH24"/>
    <mergeCell ref="AI24:AJ24"/>
    <mergeCell ref="AK24:AL24"/>
    <mergeCell ref="AM24:AN24"/>
    <mergeCell ref="AO24:AP24"/>
    <mergeCell ref="AM22:AN22"/>
    <mergeCell ref="AO22:AP22"/>
    <mergeCell ref="B23:N23"/>
    <mergeCell ref="AA23:AB23"/>
    <mergeCell ref="AC23:AD23"/>
    <mergeCell ref="AE23:AF23"/>
    <mergeCell ref="AG23:AH23"/>
    <mergeCell ref="AI23:AJ23"/>
    <mergeCell ref="AK23:AL23"/>
    <mergeCell ref="AM23:AN23"/>
    <mergeCell ref="AK21:AL21"/>
    <mergeCell ref="AM21:AN21"/>
    <mergeCell ref="AO21:AP21"/>
    <mergeCell ref="B22:N22"/>
    <mergeCell ref="AA22:AB22"/>
    <mergeCell ref="AC22:AD22"/>
    <mergeCell ref="AE22:AF22"/>
    <mergeCell ref="AG22:AH22"/>
    <mergeCell ref="AI22:AJ22"/>
    <mergeCell ref="AK22:AL22"/>
    <mergeCell ref="B21:N21"/>
    <mergeCell ref="AA21:AB21"/>
    <mergeCell ref="AC21:AD21"/>
    <mergeCell ref="AE21:AF21"/>
    <mergeCell ref="AG21:AH21"/>
    <mergeCell ref="AI21:AJ21"/>
    <mergeCell ref="AO19:AP19"/>
    <mergeCell ref="B20:N20"/>
    <mergeCell ref="AA20:AB20"/>
    <mergeCell ref="AC20:AD20"/>
    <mergeCell ref="AE20:AF20"/>
    <mergeCell ref="AG20:AH20"/>
    <mergeCell ref="AI20:AJ20"/>
    <mergeCell ref="AK20:AL20"/>
    <mergeCell ref="AM20:AN20"/>
    <mergeCell ref="AO20:AP20"/>
    <mergeCell ref="AM18:AN18"/>
    <mergeCell ref="AO18:AP18"/>
    <mergeCell ref="B19:N19"/>
    <mergeCell ref="AA19:AB19"/>
    <mergeCell ref="AC19:AD19"/>
    <mergeCell ref="AE19:AF19"/>
    <mergeCell ref="AG19:AH19"/>
    <mergeCell ref="AI19:AJ19"/>
    <mergeCell ref="AK19:AL19"/>
    <mergeCell ref="AM19:AN19"/>
    <mergeCell ref="AK17:AL17"/>
    <mergeCell ref="AM17:AN17"/>
    <mergeCell ref="AO17:AP17"/>
    <mergeCell ref="B18:N18"/>
    <mergeCell ref="AA18:AB18"/>
    <mergeCell ref="AC18:AD18"/>
    <mergeCell ref="AE18:AF18"/>
    <mergeCell ref="AG18:AH18"/>
    <mergeCell ref="AI18:AJ18"/>
    <mergeCell ref="AK18:AL18"/>
    <mergeCell ref="B17:N17"/>
    <mergeCell ref="AA17:AB17"/>
    <mergeCell ref="AC17:AD17"/>
    <mergeCell ref="AE17:AF17"/>
    <mergeCell ref="AG17:AH17"/>
    <mergeCell ref="AI17:AJ17"/>
    <mergeCell ref="AO15:AP15"/>
    <mergeCell ref="B16:N16"/>
    <mergeCell ref="AA16:AB16"/>
    <mergeCell ref="AC16:AD16"/>
    <mergeCell ref="AE16:AF16"/>
    <mergeCell ref="AG16:AH16"/>
    <mergeCell ref="AI16:AJ16"/>
    <mergeCell ref="AK16:AL16"/>
    <mergeCell ref="AM16:AN16"/>
    <mergeCell ref="AO16:AP16"/>
    <mergeCell ref="AM14:AN14"/>
    <mergeCell ref="AO14:AP14"/>
    <mergeCell ref="B15:N15"/>
    <mergeCell ref="AA15:AB15"/>
    <mergeCell ref="AC15:AD15"/>
    <mergeCell ref="AE15:AF15"/>
    <mergeCell ref="AG15:AH15"/>
    <mergeCell ref="AI15:AJ15"/>
    <mergeCell ref="AK15:AL15"/>
    <mergeCell ref="AM15:AN15"/>
    <mergeCell ref="AK13:AL13"/>
    <mergeCell ref="AM13:AN13"/>
    <mergeCell ref="AO13:AP13"/>
    <mergeCell ref="B14:N14"/>
    <mergeCell ref="AA14:AB14"/>
    <mergeCell ref="AC14:AD14"/>
    <mergeCell ref="AE14:AF14"/>
    <mergeCell ref="AG14:AH14"/>
    <mergeCell ref="AI14:AJ14"/>
    <mergeCell ref="AK14:AL14"/>
    <mergeCell ref="B13:N13"/>
    <mergeCell ref="AA13:AB13"/>
    <mergeCell ref="AC13:AD13"/>
    <mergeCell ref="AE13:AF13"/>
    <mergeCell ref="AG13:AH13"/>
    <mergeCell ref="AI13:AJ13"/>
    <mergeCell ref="AO11:AP11"/>
    <mergeCell ref="B12:N12"/>
    <mergeCell ref="AA12:AB12"/>
    <mergeCell ref="AC12:AD12"/>
    <mergeCell ref="AE12:AF12"/>
    <mergeCell ref="AG12:AH12"/>
    <mergeCell ref="AI12:AJ12"/>
    <mergeCell ref="AK12:AL12"/>
    <mergeCell ref="AM12:AN12"/>
    <mergeCell ref="AO12:AP12"/>
    <mergeCell ref="AM10:AN10"/>
    <mergeCell ref="AO10:AP10"/>
    <mergeCell ref="B11:N11"/>
    <mergeCell ref="AA11:AB11"/>
    <mergeCell ref="AC11:AD11"/>
    <mergeCell ref="AE11:AF11"/>
    <mergeCell ref="AG11:AH11"/>
    <mergeCell ref="AI11:AJ11"/>
    <mergeCell ref="AK11:AL11"/>
    <mergeCell ref="AM11:AN11"/>
    <mergeCell ref="AK9:AL9"/>
    <mergeCell ref="AM9:AN9"/>
    <mergeCell ref="AO9:AP9"/>
    <mergeCell ref="B10:N10"/>
    <mergeCell ref="AA10:AB10"/>
    <mergeCell ref="AC10:AD10"/>
    <mergeCell ref="AE10:AF10"/>
    <mergeCell ref="AG10:AH10"/>
    <mergeCell ref="AI10:AJ10"/>
    <mergeCell ref="AK10:AL10"/>
    <mergeCell ref="B9:N9"/>
    <mergeCell ref="AA9:AB9"/>
    <mergeCell ref="AC9:AD9"/>
    <mergeCell ref="AE9:AF9"/>
    <mergeCell ref="AG9:AH9"/>
    <mergeCell ref="AI9:AJ9"/>
    <mergeCell ref="AO7:AP7"/>
    <mergeCell ref="B8:N8"/>
    <mergeCell ref="AA8:AB8"/>
    <mergeCell ref="AC8:AD8"/>
    <mergeCell ref="AE8:AF8"/>
    <mergeCell ref="AG8:AH8"/>
    <mergeCell ref="AI8:AJ8"/>
    <mergeCell ref="AK8:AL8"/>
    <mergeCell ref="AM8:AN8"/>
    <mergeCell ref="AO8:AP8"/>
    <mergeCell ref="AM6:AN6"/>
    <mergeCell ref="AO6:AP6"/>
    <mergeCell ref="B7:N7"/>
    <mergeCell ref="AA7:AB7"/>
    <mergeCell ref="AC7:AD7"/>
    <mergeCell ref="AE7:AF7"/>
    <mergeCell ref="AG7:AH7"/>
    <mergeCell ref="AI7:AJ7"/>
    <mergeCell ref="AK7:AL7"/>
    <mergeCell ref="AM7:AN7"/>
    <mergeCell ref="AK5:AL5"/>
    <mergeCell ref="AM5:AN5"/>
    <mergeCell ref="AO5:AP5"/>
    <mergeCell ref="B6:N6"/>
    <mergeCell ref="AA6:AB6"/>
    <mergeCell ref="AC6:AD6"/>
    <mergeCell ref="AE6:AF6"/>
    <mergeCell ref="AG6:AH6"/>
    <mergeCell ref="AI6:AJ6"/>
    <mergeCell ref="AK6:AL6"/>
    <mergeCell ref="B5:N5"/>
    <mergeCell ref="AA5:AB5"/>
    <mergeCell ref="AC5:AD5"/>
    <mergeCell ref="AE5:AF5"/>
    <mergeCell ref="AG5:AH5"/>
    <mergeCell ref="AI5:AJ5"/>
    <mergeCell ref="AI2:AJ4"/>
    <mergeCell ref="AK2:AL4"/>
    <mergeCell ref="AM2:AN4"/>
    <mergeCell ref="AO2:AP4"/>
    <mergeCell ref="U3:U4"/>
    <mergeCell ref="V3:Z3"/>
    <mergeCell ref="T2:T4"/>
    <mergeCell ref="U2:Z2"/>
    <mergeCell ref="AA2:AB4"/>
    <mergeCell ref="AC2:AD4"/>
    <mergeCell ref="AE2:AF4"/>
    <mergeCell ref="AG2:AH4"/>
    <mergeCell ref="A1:A4"/>
    <mergeCell ref="B1:N4"/>
    <mergeCell ref="O1:R1"/>
    <mergeCell ref="S1:Z1"/>
    <mergeCell ref="AA1:AP1"/>
    <mergeCell ref="O2:O4"/>
    <mergeCell ref="P2:P4"/>
    <mergeCell ref="Q2:Q4"/>
    <mergeCell ref="R2:R4"/>
    <mergeCell ref="S2:S4"/>
  </mergeCells>
  <printOptions/>
  <pageMargins left="0.2362204724409449" right="0.2362204724409449" top="0.7480314960629921" bottom="0.7480314960629921" header="0.31496062992125984" footer="0.31496062992125984"/>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Борис Семенович</cp:lastModifiedBy>
  <cp:lastPrinted>2014-11-21T03:12:14Z</cp:lastPrinted>
  <dcterms:created xsi:type="dcterms:W3CDTF">2006-04-07T08:06:02Z</dcterms:created>
  <dcterms:modified xsi:type="dcterms:W3CDTF">2014-11-25T04:41:12Z</dcterms:modified>
  <cp:category/>
  <cp:version/>
  <cp:contentType/>
  <cp:contentStatus/>
</cp:coreProperties>
</file>