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1720" windowHeight="12360" activeTab="0"/>
  </bookViews>
  <sheets>
    <sheet name="Учебный план НХТ ФГОС" sheetId="1" r:id="rId1"/>
    <sheet name="ОПОП за 199 недель" sheetId="2" r:id="rId2"/>
    <sheet name="Сводные данные по бюджету време" sheetId="3" r:id="rId3"/>
    <sheet name="График учебного процесса" sheetId="4" r:id="rId4"/>
  </sheets>
  <definedNames>
    <definedName name="sub_77" localSheetId="0">'Учебный план НХТ ФГОС'!$A$137</definedName>
    <definedName name="sub_79" localSheetId="0">'Учебный план НХТ ФГОС'!$A$130</definedName>
    <definedName name="_xlnm.Print_Area" localSheetId="0">'Учебный план НХТ ФГОС'!$A$1:$BY$167</definedName>
  </definedNames>
  <calcPr fullCalcOnLoad="1"/>
</workbook>
</file>

<file path=xl/comments1.xml><?xml version="1.0" encoding="utf-8"?>
<comments xmlns="http://schemas.openxmlformats.org/spreadsheetml/2006/main">
  <authors>
    <author>РЫБИН Б,С,</author>
    <author>РБС</author>
    <author>Борис Семенович</author>
  </authors>
  <commentList>
    <comment ref="AL10" authorId="0">
      <text>
        <r>
          <rPr>
            <b/>
            <sz val="8"/>
            <rFont val="Tahoma"/>
            <family val="2"/>
          </rPr>
          <t xml:space="preserve">РЫБИН Б,С.
</t>
        </r>
        <r>
          <rPr>
            <sz val="8"/>
            <rFont val="Tahoma"/>
            <family val="2"/>
          </rPr>
          <t>Работа по составлению рабочего учебного плана начата в ноябре 2010 года</t>
        </r>
      </text>
    </comment>
    <comment ref="B34" authorId="1">
      <text>
        <r>
          <rPr>
            <b/>
            <sz val="8"/>
            <rFont val="Tahoma"/>
            <family val="2"/>
          </rPr>
          <t>РБС:</t>
        </r>
        <r>
          <rPr>
            <sz val="8"/>
            <rFont val="Tahoma"/>
            <family val="2"/>
          </rPr>
          <t xml:space="preserve">
… и Основы риторики</t>
        </r>
      </text>
    </comment>
    <comment ref="U52" authorId="1">
      <text>
        <r>
          <rPr>
            <b/>
            <sz val="8"/>
            <rFont val="Tahoma"/>
            <family val="2"/>
          </rPr>
          <t>РБС:</t>
        </r>
        <r>
          <rPr>
            <sz val="8"/>
            <rFont val="Tahoma"/>
            <family val="2"/>
          </rPr>
          <t xml:space="preserve">
Где 16 часов????</t>
        </r>
      </text>
    </comment>
    <comment ref="AG41" authorId="1">
      <text>
        <r>
          <rPr>
            <b/>
            <sz val="8"/>
            <rFont val="Tahoma"/>
            <family val="2"/>
          </rPr>
          <t>РБС:</t>
        </r>
        <r>
          <rPr>
            <sz val="8"/>
            <rFont val="Tahoma"/>
            <family val="2"/>
          </rPr>
          <t xml:space="preserve">
58+1 часов. 2 семестра по 2 часа в неделю</t>
        </r>
      </text>
    </comment>
    <comment ref="T27" authorId="1">
      <text>
        <r>
          <rPr>
            <b/>
            <sz val="8"/>
            <rFont val="Tahoma"/>
            <family val="2"/>
          </rPr>
          <t>РБС:</t>
        </r>
        <r>
          <rPr>
            <sz val="8"/>
            <rFont val="Tahoma"/>
            <family val="2"/>
          </rPr>
          <t xml:space="preserve">
50%</t>
        </r>
      </text>
    </comment>
    <comment ref="U27" authorId="1">
      <text>
        <r>
          <rPr>
            <b/>
            <sz val="8"/>
            <rFont val="Tahoma"/>
            <family val="2"/>
          </rPr>
          <t>РБС:</t>
        </r>
        <r>
          <rPr>
            <sz val="8"/>
            <rFont val="Tahoma"/>
            <family val="2"/>
          </rPr>
          <t xml:space="preserve">
В стандарте 648 часов</t>
        </r>
      </text>
    </comment>
    <comment ref="V27" authorId="1">
      <text>
        <r>
          <rPr>
            <b/>
            <sz val="8"/>
            <rFont val="Tahoma"/>
            <family val="2"/>
          </rPr>
          <t>РБС:</t>
        </r>
        <r>
          <rPr>
            <sz val="8"/>
            <rFont val="Tahoma"/>
            <family val="2"/>
          </rPr>
          <t xml:space="preserve">
12 из вариативно</t>
        </r>
      </text>
    </comment>
    <comment ref="T36" authorId="1">
      <text>
        <r>
          <rPr>
            <b/>
            <sz val="8"/>
            <rFont val="Tahoma"/>
            <family val="2"/>
          </rPr>
          <t>РБС:</t>
        </r>
        <r>
          <rPr>
            <sz val="8"/>
            <rFont val="Tahoma"/>
            <family val="2"/>
          </rPr>
          <t xml:space="preserve">
50%</t>
        </r>
      </text>
    </comment>
    <comment ref="U36" authorId="1">
      <text>
        <r>
          <rPr>
            <b/>
            <sz val="8"/>
            <rFont val="Tahoma"/>
            <family val="2"/>
          </rPr>
          <t>РБС:</t>
        </r>
        <r>
          <rPr>
            <sz val="8"/>
            <rFont val="Tahoma"/>
            <family val="2"/>
          </rPr>
          <t xml:space="preserve">
В стандарте 302 часов 4 (59) из вариативной части</t>
        </r>
      </text>
    </comment>
    <comment ref="U37" authorId="1">
      <text>
        <r>
          <rPr>
            <b/>
            <sz val="8"/>
            <rFont val="Tahoma"/>
            <family val="2"/>
          </rPr>
          <t>РБС:</t>
        </r>
        <r>
          <rPr>
            <sz val="8"/>
            <rFont val="Tahoma"/>
            <family val="2"/>
          </rPr>
          <t xml:space="preserve">
В стандарте не менее 48 часов</t>
        </r>
      </text>
    </comment>
    <comment ref="U38" authorId="1">
      <text>
        <r>
          <rPr>
            <b/>
            <sz val="8"/>
            <rFont val="Tahoma"/>
            <family val="2"/>
          </rPr>
          <t>РБС:</t>
        </r>
        <r>
          <rPr>
            <sz val="8"/>
            <rFont val="Tahoma"/>
            <family val="2"/>
          </rPr>
          <t xml:space="preserve">
В стандарте не менее 48 часов</t>
        </r>
      </text>
    </comment>
    <comment ref="U39" authorId="1">
      <text>
        <r>
          <rPr>
            <b/>
            <sz val="8"/>
            <rFont val="Tahoma"/>
            <family val="2"/>
          </rPr>
          <t>РБС:</t>
        </r>
        <r>
          <rPr>
            <sz val="8"/>
            <rFont val="Tahoma"/>
            <family val="2"/>
          </rPr>
          <t xml:space="preserve">
Не менее 48 часов</t>
        </r>
      </text>
    </comment>
    <comment ref="U40" authorId="1">
      <text>
        <r>
          <rPr>
            <b/>
            <sz val="8"/>
            <rFont val="Tahoma"/>
            <family val="2"/>
          </rPr>
          <t>РБС:</t>
        </r>
        <r>
          <rPr>
            <sz val="8"/>
            <rFont val="Tahoma"/>
            <family val="2"/>
          </rPr>
          <t xml:space="preserve">
142 часа.</t>
        </r>
      </text>
    </comment>
    <comment ref="U41" authorId="1">
      <text>
        <r>
          <rPr>
            <b/>
            <sz val="8"/>
            <rFont val="Tahoma"/>
            <family val="2"/>
          </rPr>
          <t>РБС:</t>
        </r>
        <r>
          <rPr>
            <sz val="8"/>
            <rFont val="Tahoma"/>
            <family val="2"/>
          </rPr>
          <t xml:space="preserve">
142 часа и ещё 58 часов </t>
        </r>
        <r>
          <rPr>
            <u val="single"/>
            <sz val="8"/>
            <rFont val="Tahoma"/>
            <family val="2"/>
          </rPr>
          <t xml:space="preserve">из вариативной части. </t>
        </r>
        <r>
          <rPr>
            <sz val="8"/>
            <rFont val="Tahoma"/>
            <family val="2"/>
          </rPr>
          <t>Всего 202 часа.</t>
        </r>
      </text>
    </comment>
    <comment ref="T42" authorId="1">
      <text>
        <r>
          <rPr>
            <b/>
            <sz val="8"/>
            <rFont val="Tahoma"/>
            <family val="2"/>
          </rPr>
          <t>РБС:</t>
        </r>
        <r>
          <rPr>
            <sz val="8"/>
            <rFont val="Tahoma"/>
            <family val="2"/>
          </rPr>
          <t xml:space="preserve">
50%</t>
        </r>
      </text>
    </comment>
    <comment ref="U42" authorId="1">
      <text>
        <r>
          <rPr>
            <b/>
            <sz val="8"/>
            <rFont val="Tahoma"/>
            <family val="2"/>
          </rPr>
          <t>РБС:</t>
        </r>
        <r>
          <rPr>
            <sz val="8"/>
            <rFont val="Tahoma"/>
            <family val="2"/>
          </rPr>
          <t xml:space="preserve">
В стандарте 72 часа + 2 часа из вариативной части</t>
        </r>
      </text>
    </comment>
    <comment ref="U43" authorId="1">
      <text>
        <r>
          <rPr>
            <b/>
            <sz val="8"/>
            <rFont val="Tahoma"/>
            <family val="2"/>
          </rPr>
          <t>РБС:</t>
        </r>
        <r>
          <rPr>
            <sz val="8"/>
            <rFont val="Tahoma"/>
            <family val="2"/>
          </rPr>
          <t xml:space="preserve">
Семестр закончить раньше на 2 часа</t>
        </r>
      </text>
    </comment>
    <comment ref="V46" authorId="1">
      <text>
        <r>
          <rPr>
            <b/>
            <sz val="8"/>
            <rFont val="Tahoma"/>
            <family val="2"/>
          </rPr>
          <t>РБС:</t>
        </r>
        <r>
          <rPr>
            <sz val="8"/>
            <rFont val="Tahoma"/>
            <family val="2"/>
          </rPr>
          <t xml:space="preserve">
добавить в вариативную часть 5 часов</t>
        </r>
      </text>
    </comment>
    <comment ref="U50" authorId="1">
      <text>
        <r>
          <rPr>
            <b/>
            <sz val="8"/>
            <rFont val="Tahoma"/>
            <family val="2"/>
          </rPr>
          <t>РБС:</t>
        </r>
        <r>
          <rPr>
            <sz val="8"/>
            <rFont val="Tahoma"/>
            <family val="2"/>
          </rPr>
          <t xml:space="preserve">
Не менее 68 часов.</t>
        </r>
      </text>
    </comment>
    <comment ref="AE73" authorId="2">
      <text>
        <r>
          <rPr>
            <b/>
            <sz val="9"/>
            <rFont val="Tahoma"/>
            <family val="2"/>
          </rPr>
          <t>Борис Семенович:</t>
        </r>
        <r>
          <rPr>
            <sz val="9"/>
            <rFont val="Tahoma"/>
            <family val="2"/>
          </rPr>
          <t xml:space="preserve">
Проводится в 5 семестре 26 часов только в 2013-14 у.г. </t>
        </r>
      </text>
    </comment>
  </commentList>
</comments>
</file>

<file path=xl/comments4.xml><?xml version="1.0" encoding="utf-8"?>
<comments xmlns="http://schemas.openxmlformats.org/spreadsheetml/2006/main">
  <authors>
    <author>РБС</author>
    <author>Рыбин Борис Семёнович</author>
  </authors>
  <commentList>
    <comment ref="B15" authorId="0">
      <text>
        <r>
          <rPr>
            <b/>
            <sz val="8"/>
            <rFont val="Tahoma"/>
            <family val="2"/>
          </rPr>
          <t>РБС:</t>
        </r>
        <r>
          <rPr>
            <sz val="8"/>
            <rFont val="Tahoma"/>
            <family val="2"/>
          </rPr>
          <t xml:space="preserve">
Астафьев М.И.</t>
        </r>
      </text>
    </comment>
    <comment ref="J15" authorId="1">
      <text>
        <r>
          <rPr>
            <b/>
            <sz val="8"/>
            <rFont val="Tahoma"/>
            <family val="2"/>
          </rPr>
          <t>Рыбин Борис Семёнович:</t>
        </r>
        <r>
          <rPr>
            <sz val="8"/>
            <rFont val="Tahoma"/>
            <family val="2"/>
          </rPr>
          <t xml:space="preserve">
20 дней</t>
        </r>
      </text>
    </comment>
    <comment ref="X15" authorId="1">
      <text>
        <r>
          <rPr>
            <b/>
            <sz val="8"/>
            <rFont val="Tahoma"/>
            <family val="2"/>
          </rPr>
          <t>Рыбин Борис Семёнович:</t>
        </r>
        <r>
          <rPr>
            <sz val="8"/>
            <rFont val="Tahoma"/>
            <family val="2"/>
          </rPr>
          <t xml:space="preserve">
16 дней</t>
        </r>
      </text>
    </comment>
    <comment ref="B16" authorId="0">
      <text>
        <r>
          <rPr>
            <b/>
            <sz val="8"/>
            <rFont val="Tahoma"/>
            <family val="2"/>
          </rPr>
          <t>РБС:</t>
        </r>
        <r>
          <rPr>
            <sz val="8"/>
            <rFont val="Tahoma"/>
            <family val="2"/>
          </rPr>
          <t xml:space="preserve">
Барабанова Е.Ю.</t>
        </r>
      </text>
    </comment>
    <comment ref="P16" authorId="1">
      <text>
        <r>
          <rPr>
            <b/>
            <sz val="8"/>
            <rFont val="Tahoma"/>
            <family val="2"/>
          </rPr>
          <t>Рыбин Борис Семёнович:</t>
        </r>
        <r>
          <rPr>
            <sz val="8"/>
            <rFont val="Tahoma"/>
            <family val="2"/>
          </rPr>
          <t xml:space="preserve">
20 дней</t>
        </r>
      </text>
    </comment>
    <comment ref="AG16" authorId="1">
      <text>
        <r>
          <rPr>
            <b/>
            <sz val="8"/>
            <rFont val="Tahoma"/>
            <family val="2"/>
          </rPr>
          <t>Рыбин Борис Семёнович:</t>
        </r>
        <r>
          <rPr>
            <sz val="8"/>
            <rFont val="Tahoma"/>
            <family val="2"/>
          </rPr>
          <t xml:space="preserve">
22 дня</t>
        </r>
      </text>
    </comment>
    <comment ref="B17" authorId="0">
      <text>
        <r>
          <rPr>
            <b/>
            <sz val="8"/>
            <rFont val="Tahoma"/>
            <family val="2"/>
          </rPr>
          <t>РБС:</t>
        </r>
        <r>
          <rPr>
            <sz val="8"/>
            <rFont val="Tahoma"/>
            <family val="2"/>
          </rPr>
          <t xml:space="preserve">
Свободный М.К.</t>
        </r>
      </text>
    </comment>
    <comment ref="V17" authorId="1">
      <text>
        <r>
          <rPr>
            <b/>
            <sz val="8"/>
            <rFont val="Tahoma"/>
            <family val="2"/>
          </rPr>
          <t>Рыбин Борис Семёнович:</t>
        </r>
        <r>
          <rPr>
            <sz val="8"/>
            <rFont val="Tahoma"/>
            <family val="2"/>
          </rPr>
          <t xml:space="preserve">
20 дней</t>
        </r>
      </text>
    </comment>
    <comment ref="AO17" authorId="1">
      <text>
        <r>
          <rPr>
            <b/>
            <sz val="8"/>
            <rFont val="Tahoma"/>
            <family val="2"/>
          </rPr>
          <t>Рыбин Борис Семёнович:</t>
        </r>
        <r>
          <rPr>
            <sz val="8"/>
            <rFont val="Tahoma"/>
            <family val="2"/>
          </rPr>
          <t xml:space="preserve">
20 дней</t>
        </r>
      </text>
    </comment>
    <comment ref="AS17" authorId="1">
      <text>
        <r>
          <rPr>
            <b/>
            <sz val="8"/>
            <rFont val="Tahoma"/>
            <family val="2"/>
          </rPr>
          <t>Рыбин Борис Семёнович:</t>
        </r>
        <r>
          <rPr>
            <sz val="8"/>
            <rFont val="Tahoma"/>
            <family val="2"/>
          </rPr>
          <t xml:space="preserve">
16 июня по 29 июня</t>
        </r>
      </text>
    </comment>
  </commentList>
</comments>
</file>

<file path=xl/sharedStrings.xml><?xml version="1.0" encoding="utf-8"?>
<sst xmlns="http://schemas.openxmlformats.org/spreadsheetml/2006/main" count="602" uniqueCount="410">
  <si>
    <t>Утверждаю</t>
  </si>
  <si>
    <t>Форма обучения очная</t>
  </si>
  <si>
    <t>Нормативный срок обучения</t>
  </si>
  <si>
    <t>3 года 10 месяцев</t>
  </si>
  <si>
    <t>Наименование дисциплин</t>
  </si>
  <si>
    <t>Индекс</t>
  </si>
  <si>
    <t>1 курс</t>
  </si>
  <si>
    <t>2 курс</t>
  </si>
  <si>
    <t>3 курс</t>
  </si>
  <si>
    <t>в том числе</t>
  </si>
  <si>
    <t>Распределение ообязательных учебных занятий по курсам и семестрам</t>
  </si>
  <si>
    <t>Экологические основы природопользования</t>
  </si>
  <si>
    <t>Литература</t>
  </si>
  <si>
    <t>Иностранный язык</t>
  </si>
  <si>
    <t>История</t>
  </si>
  <si>
    <t>Математика и информатика</t>
  </si>
  <si>
    <t>Физическая культура</t>
  </si>
  <si>
    <t>Основы безопасности жизнедеятельности</t>
  </si>
  <si>
    <t>Основы философии</t>
  </si>
  <si>
    <t>История мировой культуры</t>
  </si>
  <si>
    <t>История искусства</t>
  </si>
  <si>
    <t>Отечественная литература</t>
  </si>
  <si>
    <t>Всего:</t>
  </si>
  <si>
    <t>экзаменов</t>
  </si>
  <si>
    <t>**</t>
  </si>
  <si>
    <t>Учебная нагрузка обучающихся (час.)</t>
  </si>
  <si>
    <t>всего занятий</t>
  </si>
  <si>
    <t xml:space="preserve">на базе основного  </t>
  </si>
  <si>
    <t>Обществоведение</t>
  </si>
  <si>
    <t>Естествознание</t>
  </si>
  <si>
    <t xml:space="preserve">География </t>
  </si>
  <si>
    <t xml:space="preserve">Русский язык  </t>
  </si>
  <si>
    <t>ОД.01.01</t>
  </si>
  <si>
    <t>ОД.01.02</t>
  </si>
  <si>
    <t>ОД.01.03</t>
  </si>
  <si>
    <t>ОД.01.04</t>
  </si>
  <si>
    <t>ОД.01.05</t>
  </si>
  <si>
    <t>ОД.01.06</t>
  </si>
  <si>
    <t>ОД.01.07</t>
  </si>
  <si>
    <t>ОД.01.08</t>
  </si>
  <si>
    <t>ОД.01.09</t>
  </si>
  <si>
    <t>Профильные учебные дисциплины</t>
  </si>
  <si>
    <t>ОД.02</t>
  </si>
  <si>
    <t>ОД.02.01</t>
  </si>
  <si>
    <t>Народная художественная культура</t>
  </si>
  <si>
    <t xml:space="preserve">История  </t>
  </si>
  <si>
    <t>Основы этнографии</t>
  </si>
  <si>
    <t>Культура речи</t>
  </si>
  <si>
    <t>ОД.02.02</t>
  </si>
  <si>
    <t>ОД.02.03</t>
  </si>
  <si>
    <t>ОД.02.04</t>
  </si>
  <si>
    <t>ОД.02.05</t>
  </si>
  <si>
    <t>ОД.02.06</t>
  </si>
  <si>
    <t>ОД.02.07</t>
  </si>
  <si>
    <t>Общий гуманитарный и социально-экономический цикл</t>
  </si>
  <si>
    <t>ОГСЭ. 00</t>
  </si>
  <si>
    <t>Психология общения</t>
  </si>
  <si>
    <t>Информационные технологии</t>
  </si>
  <si>
    <t>ОГСЭ. 01</t>
  </si>
  <si>
    <t>ОГСЭ. 02</t>
  </si>
  <si>
    <t>ОГСЭ. 03</t>
  </si>
  <si>
    <t>ОГСЭ. 04</t>
  </si>
  <si>
    <t>ОГСЭ. 05</t>
  </si>
  <si>
    <t>ЕН.1.</t>
  </si>
  <si>
    <t>ЕН.2.</t>
  </si>
  <si>
    <t>Общепрофессиональные дисциплины</t>
  </si>
  <si>
    <t>Народное художественное творчество</t>
  </si>
  <si>
    <t>История отечественной культуры</t>
  </si>
  <si>
    <t>Литература (отечественная и зарубежная)</t>
  </si>
  <si>
    <t>Безопасность жизнедеятельности</t>
  </si>
  <si>
    <t>ЕН.0.</t>
  </si>
  <si>
    <t>Художественно-творческая деятельность</t>
  </si>
  <si>
    <t>Педагогическая деятельность</t>
  </si>
  <si>
    <t>МДК.02.01.</t>
  </si>
  <si>
    <t>МДК.02.02.</t>
  </si>
  <si>
    <t>ПМ.03.</t>
  </si>
  <si>
    <t>ПМ.02.</t>
  </si>
  <si>
    <t>Организационно-управленческая деятельность</t>
  </si>
  <si>
    <t>МДК.03.01.</t>
  </si>
  <si>
    <t>Учебная практика</t>
  </si>
  <si>
    <t>УП.00</t>
  </si>
  <si>
    <t>ПП.00</t>
  </si>
  <si>
    <t>ПП.01</t>
  </si>
  <si>
    <t>ПП.02</t>
  </si>
  <si>
    <t>ПДП.00</t>
  </si>
  <si>
    <t>ПА.00</t>
  </si>
  <si>
    <t>ГИА.00</t>
  </si>
  <si>
    <t>ГИА.01</t>
  </si>
  <si>
    <t>ГИА.02</t>
  </si>
  <si>
    <t>ГИА.03</t>
  </si>
  <si>
    <t>1 нед.</t>
  </si>
  <si>
    <t>Подготовка выпускной квалификационной работы</t>
  </si>
  <si>
    <t>Государственная (итоговая) аттестация</t>
  </si>
  <si>
    <t>3 нед.</t>
  </si>
  <si>
    <t>11 нед.</t>
  </si>
  <si>
    <t>4 нед.</t>
  </si>
  <si>
    <t>7 нед.</t>
  </si>
  <si>
    <t>2 нед.</t>
  </si>
  <si>
    <t>Производственная практика (по профилю специальности)</t>
  </si>
  <si>
    <t>Производственная исполнительская практика</t>
  </si>
  <si>
    <t>Производственная педагогическая практика</t>
  </si>
  <si>
    <t>Производственная практика (преддипломная)</t>
  </si>
  <si>
    <t>Промежуточная аттестация</t>
  </si>
  <si>
    <t>Нормативный срок освоения ОПОП СПО углубленой подготовки при очной форме получения образования составляет 199 недель в том числе:</t>
  </si>
  <si>
    <t>Федеральный компонент среднего (полного) общего образования</t>
  </si>
  <si>
    <t>Обучение по учебным циклам</t>
  </si>
  <si>
    <t>Каникулярное время</t>
  </si>
  <si>
    <t>Итого:</t>
  </si>
  <si>
    <t>недель</t>
  </si>
  <si>
    <t>Базовые учебные предметы</t>
  </si>
  <si>
    <t>ОД.01</t>
  </si>
  <si>
    <t>ОД.00</t>
  </si>
  <si>
    <t>Математический и общий естественнонаучный цикл</t>
  </si>
  <si>
    <t>ОПД 00</t>
  </si>
  <si>
    <t>ОПД.01</t>
  </si>
  <si>
    <t>ОПД.02</t>
  </si>
  <si>
    <t>ОПД.03</t>
  </si>
  <si>
    <t>ОПД.04</t>
  </si>
  <si>
    <t>дисциплин и МДК</t>
  </si>
  <si>
    <t>учебной практики</t>
  </si>
  <si>
    <t>недель в сумме</t>
  </si>
  <si>
    <t>2,3,4 курсы</t>
  </si>
  <si>
    <t>1. Программа углубленной подготовки</t>
  </si>
  <si>
    <t>1.2. Государственные экзамены:</t>
  </si>
  <si>
    <t>"Учебно-методическое обеспечение учебного процесса"</t>
  </si>
  <si>
    <t xml:space="preserve">государственный экзамен по междисциплинарным курсам  </t>
  </si>
  <si>
    <t xml:space="preserve">"Педагогические основы преподавания творческих дисциплин", </t>
  </si>
  <si>
    <t>1.1.Дипломная работа - "Показ и защита творческой работы"</t>
  </si>
  <si>
    <t xml:space="preserve"> </t>
  </si>
  <si>
    <t>Основы психологии и педагогики</t>
  </si>
  <si>
    <t>Этика и психология профессиональной деятельности</t>
  </si>
  <si>
    <t>Социально-культурная деятельность</t>
  </si>
  <si>
    <t>МДК. 01.02.</t>
  </si>
  <si>
    <t>преддипломной практики</t>
  </si>
  <si>
    <t>дифференцированных зачётов</t>
  </si>
  <si>
    <t>производственной практики по профилю специальности</t>
  </si>
  <si>
    <t>производственной педагогической практика</t>
  </si>
  <si>
    <t>ПМ.01</t>
  </si>
  <si>
    <t>Кабинеты:</t>
  </si>
  <si>
    <t>математики и информатики;</t>
  </si>
  <si>
    <t>истории, географии и обществознания;</t>
  </si>
  <si>
    <t>русского языка и литературы;</t>
  </si>
  <si>
    <t>иностранного языка;</t>
  </si>
  <si>
    <t>народного художественного творчества;</t>
  </si>
  <si>
    <t>для занятий по междисциплинарным курсам профессионального модуля «Художественно-творческая деятельность» (по видам);</t>
  </si>
  <si>
    <t>для занятий по междисциплинарным курсам профессионального модуля «Педагогическая деятельность»;</t>
  </si>
  <si>
    <t>информатики (компьютерный класс);</t>
  </si>
  <si>
    <t>Лаборатории:</t>
  </si>
  <si>
    <t xml:space="preserve"> с зеркалами, станками – по виду Хореографическое творчество;</t>
  </si>
  <si>
    <t xml:space="preserve">для групповых практических занятий (репетиций); </t>
  </si>
  <si>
    <t>для индивидуальных занятий.</t>
  </si>
  <si>
    <t>Костюмерная.</t>
  </si>
  <si>
    <t>Помещение для хранения фото и видеоматериалов.</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</si>
  <si>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</si>
  <si>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</si>
  <si>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</si>
  <si>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</si>
  <si>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</si>
  <si>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театрально-концертный (актовый) зал;</t>
  </si>
  <si>
    <t>библиотека, читальный зал с выходом в сеть Интернет.</t>
  </si>
  <si>
    <t>1. Сводные данные по бюджету времени (в неделях)</t>
  </si>
  <si>
    <t>Курсы</t>
  </si>
  <si>
    <t>Произ водственная практика</t>
  </si>
  <si>
    <t>Каникулы</t>
  </si>
  <si>
    <t>Всего</t>
  </si>
  <si>
    <t>по профилю специаль ности</t>
  </si>
  <si>
    <t xml:space="preserve">4 курс </t>
  </si>
  <si>
    <t>Обучение по дисципли-нам и междисцип-линарным курсам</t>
  </si>
  <si>
    <t>Промежу-точная аттестация</t>
  </si>
  <si>
    <t>Государст-венная (итоговая) аттестация</t>
  </si>
  <si>
    <t>преддип-ломная</t>
  </si>
  <si>
    <t>максимальная</t>
  </si>
  <si>
    <t>обязательная аудиторная</t>
  </si>
  <si>
    <t>Мастерство видеосъемки</t>
  </si>
  <si>
    <t>Фотокомпозиция</t>
  </si>
  <si>
    <t>Технология фотосъемки</t>
  </si>
  <si>
    <t>Фотоаппаратура</t>
  </si>
  <si>
    <t>Осветительная техника</t>
  </si>
  <si>
    <t>Режиссура видеофильма</t>
  </si>
  <si>
    <t>Сценарное мастерство</t>
  </si>
  <si>
    <t>Технологии аудиовидеомонтажа</t>
  </si>
  <si>
    <t>Компьютерная обработка изображений</t>
  </si>
  <si>
    <t>Консультации на учебную группу по 100 часов в год (всего 400 часов)</t>
  </si>
  <si>
    <t>Методика работы с творческим  коллективом</t>
  </si>
  <si>
    <t>Методика преподавания  дисциплин специальности</t>
  </si>
  <si>
    <t>Распределение по семестрам</t>
  </si>
  <si>
    <t>курсовая работа</t>
  </si>
  <si>
    <t>УЧЕБНЫЙ ПЛАН</t>
  </si>
  <si>
    <t>МДК. 01.01.</t>
  </si>
  <si>
    <t>самостоя тельная работа</t>
  </si>
  <si>
    <t>контрольных работ</t>
  </si>
  <si>
    <t>Форма обучения - очная</t>
  </si>
  <si>
    <t>3 года 10 месяцев на базе</t>
  </si>
  <si>
    <t>основного общего образования</t>
  </si>
  <si>
    <t>Недельная нагрузка студентов:</t>
  </si>
  <si>
    <t>Всего часов по циклам ОПОП:</t>
  </si>
  <si>
    <t>минус</t>
  </si>
  <si>
    <t>2. План учебного процесса</t>
  </si>
  <si>
    <t>3-0</t>
  </si>
  <si>
    <t>Управление Алтайского края по культуре и архивному делу</t>
  </si>
  <si>
    <r>
      <t xml:space="preserve">ГОУ СПО </t>
    </r>
    <r>
      <rPr>
        <b/>
        <sz val="10"/>
        <rFont val="Times New Roman"/>
        <family val="1"/>
      </rPr>
      <t>"</t>
    </r>
    <r>
      <rPr>
        <sz val="10"/>
        <rFont val="Times New Roman"/>
        <family val="1"/>
      </rPr>
      <t>Алтайский краевой колледж культуры"</t>
    </r>
  </si>
  <si>
    <t>Директор ___________М.Н.Травкова</t>
  </si>
  <si>
    <t>" ____" _____________ 2011 года</t>
  </si>
  <si>
    <t>1. График учебного процесса на  2011-2012 учебный год</t>
  </si>
  <si>
    <t>Форма обучения курс</t>
  </si>
  <si>
    <t>Сентябрь</t>
  </si>
  <si>
    <t>29.09-05.10</t>
  </si>
  <si>
    <t>Октябрь</t>
  </si>
  <si>
    <t>27.10-2.11</t>
  </si>
  <si>
    <t>Ноябрь</t>
  </si>
  <si>
    <t>Декабрь</t>
  </si>
  <si>
    <t>29.12-4.01</t>
  </si>
  <si>
    <t>Январь</t>
  </si>
  <si>
    <t>25.01-01.02</t>
  </si>
  <si>
    <t>Февраль</t>
  </si>
  <si>
    <t>23.02-01.03</t>
  </si>
  <si>
    <t>Март</t>
  </si>
  <si>
    <t>29.03-05.04</t>
  </si>
  <si>
    <t>Апрель</t>
  </si>
  <si>
    <t>27.04-03.05</t>
  </si>
  <si>
    <t>Май</t>
  </si>
  <si>
    <t>Июнь</t>
  </si>
  <si>
    <t>29.07-05.07</t>
  </si>
  <si>
    <t xml:space="preserve">    недели </t>
  </si>
  <si>
    <t>Специальность 071302 Социально-культурная деятельность и народное художественное творчество</t>
  </si>
  <si>
    <t>Очная форма</t>
  </si>
  <si>
    <t>пп</t>
  </si>
  <si>
    <t>=</t>
  </si>
  <si>
    <t>::</t>
  </si>
  <si>
    <t>С</t>
  </si>
  <si>
    <t>III</t>
  </si>
  <si>
    <t>4 курс</t>
  </si>
  <si>
    <t>П</t>
  </si>
  <si>
    <t>Д</t>
  </si>
  <si>
    <t>5 курс</t>
  </si>
  <si>
    <t>Заочная форма</t>
  </si>
  <si>
    <t>133 гр.</t>
  </si>
  <si>
    <t>26.10-14.11</t>
  </si>
  <si>
    <t>06.10-02.11</t>
  </si>
  <si>
    <t>28.01-16.02</t>
  </si>
  <si>
    <t>143 гр.</t>
  </si>
  <si>
    <t>01.12-20.12</t>
  </si>
  <si>
    <t>2.03-29.03</t>
  </si>
  <si>
    <t>30.03-18.04</t>
  </si>
  <si>
    <t>153 гр.</t>
  </si>
  <si>
    <t>12.01-31.01.</t>
  </si>
  <si>
    <t>16.03.-12.04.</t>
  </si>
  <si>
    <t>27.5-15.6</t>
  </si>
  <si>
    <t>Специальность 071501 Народное художественное творчество (по видам)</t>
  </si>
  <si>
    <t>Очно</t>
  </si>
  <si>
    <t>Специальность 071801 Социально-культурная деятельность (по видам)</t>
  </si>
  <si>
    <t>Специальность 070214 Музыкальное искусство эстрады (по видам)</t>
  </si>
  <si>
    <t>Условные обозначения:</t>
  </si>
  <si>
    <t>У</t>
  </si>
  <si>
    <t>И</t>
  </si>
  <si>
    <t xml:space="preserve">Аудиторные </t>
  </si>
  <si>
    <t>Аттестация</t>
  </si>
  <si>
    <t>Практика</t>
  </si>
  <si>
    <t>Практика для</t>
  </si>
  <si>
    <t xml:space="preserve">Практика </t>
  </si>
  <si>
    <t>занятия</t>
  </si>
  <si>
    <t>промежуточная</t>
  </si>
  <si>
    <t>и п. уровень</t>
  </si>
  <si>
    <t>получ перв проф</t>
  </si>
  <si>
    <t>учебная</t>
  </si>
  <si>
    <t>по профилю</t>
  </si>
  <si>
    <t>педагогическая</t>
  </si>
  <si>
    <t>исполнительская</t>
  </si>
  <si>
    <t>преддипломная</t>
  </si>
  <si>
    <t>(итоговая)</t>
  </si>
  <si>
    <t>знаний</t>
  </si>
  <si>
    <t>специальности</t>
  </si>
  <si>
    <t>государственная</t>
  </si>
  <si>
    <t>Заочно</t>
  </si>
  <si>
    <t>Основы звукооператорского мастерства</t>
  </si>
  <si>
    <t>Правовое обеспечение профессиональной деятельности</t>
  </si>
  <si>
    <t>3. Перечень кабинетов, лабораторий, мастерских и других помещений</t>
  </si>
  <si>
    <t>Учебные классы:</t>
  </si>
  <si>
    <t>для групповых теоретических занятий;</t>
  </si>
  <si>
    <t>гуманитарных и социально-экономических дисциплин;</t>
  </si>
  <si>
    <t>для занятий по МДК ПМ "Художественно-творческая</t>
  </si>
  <si>
    <t>деятельность";</t>
  </si>
  <si>
    <t>для занятий по МДК ПМ "Педагогическая деятельность";</t>
  </si>
  <si>
    <t>технических средств.</t>
  </si>
  <si>
    <t>до     25      чел.</t>
  </si>
  <si>
    <t>до     15      чел.</t>
  </si>
  <si>
    <t>до      8        чел.</t>
  </si>
  <si>
    <t>инд.   1     чел.</t>
  </si>
  <si>
    <t>"Алтайский краевой колледж культуры"</t>
  </si>
  <si>
    <t>Основная профессиональная образовательная программа</t>
  </si>
  <si>
    <t>Профессиональный цикл</t>
  </si>
  <si>
    <t>Профессиональные модули</t>
  </si>
  <si>
    <t>Подготовка и рецензирование дипломной работы</t>
  </si>
  <si>
    <t>Экономика и менеджмент социально-культурной сферы</t>
  </si>
  <si>
    <t>Мастерство фотосъемки:</t>
  </si>
  <si>
    <t>Мастерство видеосъемки:</t>
  </si>
  <si>
    <t>Педагогические основы преподавания творческих дисциплин:</t>
  </si>
  <si>
    <t>Учебно-методическое обеспечение учебного процесса:</t>
  </si>
  <si>
    <t>Основы управленческой деятельности:</t>
  </si>
  <si>
    <t>Информационное обеспечение профессиональной деятельности</t>
  </si>
  <si>
    <t>- ФГОС СПО (п.7.11), который распространяются на профессии и специальности с получением среднего (полного) общего образования;</t>
  </si>
  <si>
    <t xml:space="preserve">- «Рекомендаций по реализации образовательной программы среднего (полного) общего образования в образовательных учреждениях начального профессионального и среднего профессионального образования в соответствии с федеральным базисным учебным планом и примерными учебными планами для образовательных учреждений Российской Федерации, реализующих программы общего образования» (письмо Минобрнауки России от 29.05.2007 г. № 03-1180), (далее Рекомендации, 2007), определяющих профили получаемого профессионального образования, базовые и профильные общеобразовательные дисциплины и их объёмные параметры, а также рекомендуемое распределение специальностей СПО по профилям получаемого профессионального образования. </t>
  </si>
  <si>
    <t xml:space="preserve">- приказа Минобрнауки России от 20.08.2008 г. № 241 «О внесении изменений в федеральный базисный учебный план и примерные учебные планы для образовательных учреждений Российской Федерации, реализующих программы общего образования, утверждённые приказом Министерства образования Российской Федерации от 09.03.2004 г. № 1312 «Об утверждении федерального базисного учебного плана и примерных учебных планов для образовательных учреждений Российской Федерации, реализующих программы общего образования», вносящего поправки в БУП-2004 в части увеличения времени на изучение ОБЖ на базовом уровне с 35 час. до 70 час. </t>
  </si>
  <si>
    <r>
      <t>2</t>
    </r>
    <r>
      <rPr>
        <vertAlign val="superscript"/>
        <sz val="14"/>
        <rFont val="Times New Roman"/>
        <family val="1"/>
      </rPr>
      <t xml:space="preserve"> 2</t>
    </r>
  </si>
  <si>
    <r>
      <rPr>
        <sz val="14"/>
        <rFont val="Times New Roman"/>
        <family val="1"/>
      </rPr>
      <t>2</t>
    </r>
    <r>
      <rPr>
        <vertAlign val="superscript"/>
        <sz val="14"/>
        <rFont val="Times New Roman"/>
        <family val="1"/>
      </rPr>
      <t xml:space="preserve"> 6</t>
    </r>
  </si>
  <si>
    <r>
      <t>2</t>
    </r>
    <r>
      <rPr>
        <vertAlign val="superscript"/>
        <sz val="14"/>
        <rFont val="Times New Roman"/>
        <family val="1"/>
      </rPr>
      <t xml:space="preserve"> 6</t>
    </r>
  </si>
  <si>
    <r>
      <t>1</t>
    </r>
    <r>
      <rPr>
        <vertAlign val="superscript"/>
        <sz val="14"/>
        <rFont val="Times New Roman"/>
        <family val="1"/>
      </rPr>
      <t xml:space="preserve"> 6</t>
    </r>
  </si>
  <si>
    <r>
      <t>1</t>
    </r>
    <r>
      <rPr>
        <vertAlign val="superscript"/>
        <sz val="14"/>
        <rFont val="Times New Roman"/>
        <family val="1"/>
      </rPr>
      <t xml:space="preserve"> 4</t>
    </r>
  </si>
  <si>
    <r>
      <t>2</t>
    </r>
    <r>
      <rPr>
        <vertAlign val="superscript"/>
        <sz val="14"/>
        <rFont val="Times New Roman"/>
        <family val="1"/>
      </rPr>
      <t xml:space="preserve"> 4</t>
    </r>
  </si>
  <si>
    <r>
      <t>2</t>
    </r>
    <r>
      <rPr>
        <vertAlign val="superscript"/>
        <sz val="14"/>
        <rFont val="Times New Roman"/>
        <family val="1"/>
      </rPr>
      <t xml:space="preserve"> 8</t>
    </r>
  </si>
  <si>
    <t>Председатель П(Ц)К ФВТ  ___________ И.А.Сергиенко</t>
  </si>
  <si>
    <t>СОГЛАСОВАНО:</t>
  </si>
  <si>
    <t>Зам. директора по УР _______________ Б.С.Рыбин</t>
  </si>
  <si>
    <t>открытый стадион с элементами полосы препятствий;</t>
  </si>
  <si>
    <t>4. Пояснительная записка</t>
  </si>
  <si>
    <t xml:space="preserve">   1.5. Занятия по дисциплинам и междисциплинарным курсам (далее МДК) обязательной и вариативной частей основной профессиональной образовательной программы (далее ОПОП) проводятся в форме групповых, мелкогрупповых и индивидуальных занятий: </t>
  </si>
  <si>
    <t xml:space="preserve">   1.7.1. В соответствии с п. 7.8. ФГОС СПО 144 часа дисциплины Физическая культура по виду «Хореографическое творчество» (3-6 семестры),  используются в рамках Профессионального модуля (далее ПМ) 01 Художественно-творческая деятельность.</t>
  </si>
  <si>
    <t xml:space="preserve">   1.7.2. В период обучения с юношами проводятся учебные сборы.</t>
  </si>
  <si>
    <t xml:space="preserve">   1.9. При реализации ОПОП (по видам), в целях обеспечения профессиональной подготовки специалистов целесообразно использовать в качестве базовых, существующие в колледже учебные творческие коллективы, сформированные из обучающихся по соответствующей образовательной программе. </t>
  </si>
  <si>
    <t xml:space="preserve">   1.11. ОПОП обеспечивается учебно-методической документацией по всем дисциплинам, МДК и ПМ  ОПОП. </t>
  </si>
  <si>
    <t xml:space="preserve">   2. Формы и процедуры текущего контроля знаний студентов осуществляется в соответствии с Положением о текущем контроле учебной деятельности студентов.</t>
  </si>
  <si>
    <t xml:space="preserve">   3. Для студентов, обучающихся по очной форме предусмотрены консультации в объеме 100 часов на учебную группу на каждый учебный год, в том числе в период реализации среднего (полного) общего образования для лиц, обучающихся на базе основного общего образования. </t>
  </si>
  <si>
    <r>
      <t xml:space="preserve">   4.1. Учебная практика и производственная практика (по профилю специальности) проводятся при освоении студентами профессиональных компетенций в рамках профессиональных модулей и реализуется </t>
    </r>
    <r>
      <rPr>
        <sz val="14"/>
        <color indexed="55"/>
        <rFont val="Times New Roman"/>
        <family val="1"/>
      </rPr>
      <t xml:space="preserve"> </t>
    </r>
    <r>
      <rPr>
        <sz val="14"/>
        <rFont val="Times New Roman"/>
        <family val="1"/>
      </rPr>
      <t>концентрированно.</t>
    </r>
  </si>
  <si>
    <t xml:space="preserve">   4.2. Производственная практика состоит из двух этапов: практики по профилю специальности и преддипломной практики. Производственная практика проводиться в организациях, направление деятельности которых соответствует профилю подготовки обучающихся.</t>
  </si>
  <si>
    <t xml:space="preserve">   4.3. Профессиональная практика включает в себя исполнительскую и педагогическую практики.</t>
  </si>
  <si>
    <t xml:space="preserve">   4.5. Порядок организации и проведения практического обучения определяется Положением о практике.</t>
  </si>
  <si>
    <t xml:space="preserve">   5.2. При проведении экзамена, дифференцированного зачёта, контрольной работы уровень подготовки оценивается в баллах: 5 – (отлично), 4 – (хорошо), 3 –(удовлетворительно), 2 – (неудовлетворительно).</t>
  </si>
  <si>
    <t xml:space="preserve">   6. Оценка качества освоения ОПОП СПО должна включать текущий контроль успеваемости, промежуточную аттестацию обучающихся и Г(И)А выпускников.</t>
  </si>
  <si>
    <t xml:space="preserve">   6.1. Оценка качества подготовки обучающихся и выпускников осуществляется по двум основным направлениям: а) оценка уровня освоения дисциплин, МДК, видов практик; б) оценка компетенций обучающихся.</t>
  </si>
  <si>
    <t xml:space="preserve">   6.2. Для юношей предусматривается оценка результатов освоения основ военной службы.</t>
  </si>
  <si>
    <t>В том числе выпускником могут быть предоставлены отчеты о ранее достигнутых результатах, дополнительные сертификаты, свидетельства (дипломы) олимпиад, конкурсов, творческие работы по специальности, характеристики с мест прохождения преддипломной практики.</t>
  </si>
  <si>
    <t xml:space="preserve">  6.4. Г(И)А включает: защита выпускной творческой работы (по видам)  - «Показ и защита творческой работы». Обязательное требование - соответствие тематики дипломной работы содержанию одного или нескольких профессиональных модулей. Государственный экзамен по: МДК 02.01. Педагогические основы преподавания творческих дисциплин, МДК 02.02. Учебно-методическое обеспечение учебного процесса.</t>
  </si>
  <si>
    <t xml:space="preserve">  6.5. Формы Г(И)А, требования к выпускникам, порядок подготовки и проведения определены Программой Г(И)А. </t>
  </si>
  <si>
    <t xml:space="preserve">   8. Общеобразовательный цикл формируется с учётом следующих документов:</t>
  </si>
  <si>
    <t>кинофотолаборатория.</t>
  </si>
  <si>
    <t xml:space="preserve">для групповых практических занятий; </t>
  </si>
  <si>
    <t>Защита выпускной квалификационной работы -                                         "Показ и защита творческой работы"</t>
  </si>
  <si>
    <t>3,4,8</t>
  </si>
  <si>
    <t>Государственный экзамен по МДК: 02.01, 02.02</t>
  </si>
  <si>
    <r>
      <t>2</t>
    </r>
    <r>
      <rPr>
        <vertAlign val="subscript"/>
        <sz val="14"/>
        <rFont val="Times New Roman"/>
        <family val="1"/>
      </rPr>
      <t xml:space="preserve"> 36</t>
    </r>
  </si>
  <si>
    <r>
      <t xml:space="preserve">2 </t>
    </r>
    <r>
      <rPr>
        <b/>
        <vertAlign val="superscript"/>
        <sz val="14"/>
        <rFont val="Times New Roman"/>
        <family val="1"/>
      </rPr>
      <t>7</t>
    </r>
  </si>
  <si>
    <r>
      <t>2</t>
    </r>
    <r>
      <rPr>
        <b/>
        <vertAlign val="superscript"/>
        <sz val="14"/>
        <rFont val="Times New Roman"/>
        <family val="1"/>
      </rPr>
      <t xml:space="preserve"> 8</t>
    </r>
  </si>
  <si>
    <r>
      <t xml:space="preserve">6 сем.             </t>
    </r>
    <r>
      <rPr>
        <sz val="14"/>
        <rFont val="Times New Roman"/>
        <family val="1"/>
      </rPr>
      <t>19</t>
    </r>
    <r>
      <rPr>
        <sz val="10"/>
        <rFont val="Times New Roman"/>
        <family val="1"/>
      </rPr>
      <t xml:space="preserve">         недели</t>
    </r>
  </si>
  <si>
    <r>
      <t xml:space="preserve">1 сем.                   </t>
    </r>
    <r>
      <rPr>
        <sz val="14"/>
        <rFont val="Times New Roman"/>
        <family val="1"/>
      </rPr>
      <t>16</t>
    </r>
    <r>
      <rPr>
        <sz val="10"/>
        <rFont val="Times New Roman"/>
        <family val="1"/>
      </rPr>
      <t xml:space="preserve">         недель</t>
    </r>
  </si>
  <si>
    <r>
      <t xml:space="preserve">2 сем.              </t>
    </r>
    <r>
      <rPr>
        <sz val="14"/>
        <rFont val="Times New Roman"/>
        <family val="1"/>
      </rPr>
      <t>23</t>
    </r>
    <r>
      <rPr>
        <sz val="10"/>
        <rFont val="Times New Roman"/>
        <family val="1"/>
      </rPr>
      <t xml:space="preserve">         недели</t>
    </r>
  </si>
  <si>
    <r>
      <t xml:space="preserve">3 сем.               </t>
    </r>
    <r>
      <rPr>
        <sz val="14"/>
        <rFont val="Times New Roman"/>
        <family val="1"/>
      </rPr>
      <t>16</t>
    </r>
    <r>
      <rPr>
        <sz val="10"/>
        <rFont val="Times New Roman"/>
        <family val="1"/>
      </rPr>
      <t xml:space="preserve">         недель</t>
    </r>
  </si>
  <si>
    <r>
      <t xml:space="preserve">4 сем.              </t>
    </r>
    <r>
      <rPr>
        <sz val="14"/>
        <rFont val="Times New Roman"/>
        <family val="1"/>
      </rPr>
      <t>21</t>
    </r>
    <r>
      <rPr>
        <sz val="10"/>
        <rFont val="Times New Roman"/>
        <family val="1"/>
      </rPr>
      <t xml:space="preserve">      неделя</t>
    </r>
  </si>
  <si>
    <r>
      <t xml:space="preserve">5 сем.               </t>
    </r>
    <r>
      <rPr>
        <sz val="14"/>
        <rFont val="Times New Roman"/>
        <family val="1"/>
      </rPr>
      <t>16</t>
    </r>
    <r>
      <rPr>
        <sz val="10"/>
        <rFont val="Times New Roman"/>
        <family val="1"/>
      </rPr>
      <t xml:space="preserve">         недель</t>
    </r>
  </si>
  <si>
    <r>
      <t xml:space="preserve">7 сем.              </t>
    </r>
    <r>
      <rPr>
        <sz val="14"/>
        <rFont val="Times New Roman"/>
        <family val="1"/>
      </rPr>
      <t>16</t>
    </r>
    <r>
      <rPr>
        <sz val="10"/>
        <rFont val="Times New Roman"/>
        <family val="1"/>
      </rPr>
      <t xml:space="preserve">          недель</t>
    </r>
  </si>
  <si>
    <r>
      <t xml:space="preserve">8 сем.              </t>
    </r>
    <r>
      <rPr>
        <sz val="14"/>
        <rFont val="Times New Roman"/>
        <family val="1"/>
      </rPr>
      <t>13</t>
    </r>
    <r>
      <rPr>
        <sz val="10"/>
        <rFont val="Times New Roman"/>
        <family val="1"/>
      </rPr>
      <t xml:space="preserve">           недель</t>
    </r>
  </si>
  <si>
    <t xml:space="preserve"> по  специальности среднего профессионального образования</t>
  </si>
  <si>
    <r>
      <t xml:space="preserve">2 </t>
    </r>
    <r>
      <rPr>
        <vertAlign val="subscript"/>
        <sz val="14"/>
        <rFont val="Times New Roman"/>
        <family val="1"/>
      </rPr>
      <t>40</t>
    </r>
  </si>
  <si>
    <t>4,5,6,7</t>
  </si>
  <si>
    <t>Основы актерского мастерства</t>
  </si>
  <si>
    <t>Дикторская речь</t>
  </si>
  <si>
    <r>
      <rPr>
        <sz val="14"/>
        <rFont val="Times New Roman"/>
        <family val="1"/>
      </rPr>
      <t>1</t>
    </r>
    <r>
      <rPr>
        <vertAlign val="superscript"/>
        <sz val="14"/>
        <rFont val="Times New Roman"/>
        <family val="1"/>
      </rPr>
      <t xml:space="preserve"> 2</t>
    </r>
  </si>
  <si>
    <t>по программе углубленной подготовки</t>
  </si>
  <si>
    <t>2,4,5,6</t>
  </si>
  <si>
    <t>5,6,8</t>
  </si>
  <si>
    <t>1,4,5,8</t>
  </si>
  <si>
    <t>квалификация: Руководитель любительского творческого коллектива, преподаватель</t>
  </si>
  <si>
    <t>вид: Фото- и видеотворчество</t>
  </si>
  <si>
    <t>3-8</t>
  </si>
  <si>
    <t>зачёты</t>
  </si>
  <si>
    <t>контрольные работы</t>
  </si>
  <si>
    <t>дифференциро ванные  зачёты</t>
  </si>
  <si>
    <t>экзамены</t>
  </si>
  <si>
    <t xml:space="preserve">  Директор __________ Т.А.Шевцова</t>
  </si>
  <si>
    <t xml:space="preserve">     51.02.01 Народное художественное творчество </t>
  </si>
  <si>
    <t xml:space="preserve">    Утверждаю</t>
  </si>
  <si>
    <t xml:space="preserve"> 20 июня 2014 г.</t>
  </si>
  <si>
    <t xml:space="preserve">краевого государственного бюджетного образовательного учреждения </t>
  </si>
  <si>
    <t>среднего профессионального образования</t>
  </si>
  <si>
    <t xml:space="preserve">          Настоящий учебный план краевого государственного образовательного учреждения среднего профессионального образования «Алтайский краевой колледж культуры» разработан на основе Федерального государственного образовательного стандарта по специальности среднего профессионального образования (далее ФГОС СПО), утверждённого приказом Министерства образования и науки  Российской Федерации № 723 от 28.06.2010 г.  зарегистрирован Министерством юстиции (рег. № 18121 от  11.08.2010 г.) 071501 Народное музыкальное творчество по видам: Театральное творчество, Хореографическое творчество, Фото- и видеотворчество, Этнохудожественное творчество.</t>
  </si>
  <si>
    <t>Председатель П(Ц)К ОГСЭ, ОПД, СД  ___________ Т.А. Зубченко</t>
  </si>
  <si>
    <r>
      <t xml:space="preserve">   1. Продолжительность учебной недели - </t>
    </r>
    <r>
      <rPr>
        <b/>
        <sz val="14"/>
        <rFont val="Times New Roman"/>
        <family val="1"/>
      </rPr>
      <t>6 дней.</t>
    </r>
  </si>
  <si>
    <r>
      <t xml:space="preserve">   1.1. Продолжительность одного урока –</t>
    </r>
    <r>
      <rPr>
        <b/>
        <sz val="14"/>
        <rFont val="Times New Roman"/>
        <family val="1"/>
      </rPr>
      <t xml:space="preserve"> 45 минут. </t>
    </r>
  </si>
  <si>
    <r>
      <t xml:space="preserve">   1.2. При группировке уроков парами – </t>
    </r>
    <r>
      <rPr>
        <b/>
        <sz val="14"/>
        <rFont val="Times New Roman"/>
        <family val="1"/>
      </rPr>
      <t xml:space="preserve">90 минут. </t>
    </r>
  </si>
  <si>
    <r>
      <t xml:space="preserve">   1.3. Перерывы между парами -</t>
    </r>
    <r>
      <rPr>
        <b/>
        <sz val="14"/>
        <rFont val="Times New Roman"/>
        <family val="1"/>
      </rPr>
      <t xml:space="preserve"> 10 минут.</t>
    </r>
  </si>
  <si>
    <r>
      <t xml:space="preserve">   1.4. Обеденный перерыв - </t>
    </r>
    <r>
      <rPr>
        <b/>
        <sz val="14"/>
        <rFont val="Times New Roman"/>
        <family val="1"/>
      </rPr>
      <t xml:space="preserve">40 минут. </t>
    </r>
  </si>
  <si>
    <r>
      <t>групповые (теоретические) занятия –</t>
    </r>
    <r>
      <rPr>
        <b/>
        <sz val="14"/>
        <rFont val="Times New Roman"/>
        <family val="1"/>
      </rPr>
      <t xml:space="preserve"> не более 25 человек </t>
    </r>
    <r>
      <rPr>
        <sz val="14"/>
        <rFont val="Times New Roman"/>
        <family val="1"/>
      </rPr>
      <t>из студентов данного курса одной или, при необходимости, студентов нескольких специальностей;</t>
    </r>
  </si>
  <si>
    <r>
      <t xml:space="preserve">групповые (практические) занятия – </t>
    </r>
    <r>
      <rPr>
        <b/>
        <sz val="14"/>
        <rFont val="Times New Roman"/>
        <family val="1"/>
      </rPr>
      <t>не более 15 человек;</t>
    </r>
  </si>
  <si>
    <r>
      <t xml:space="preserve">мелкогрупповые занятия – </t>
    </r>
    <r>
      <rPr>
        <b/>
        <sz val="14"/>
        <rFont val="Times New Roman"/>
        <family val="1"/>
      </rPr>
      <t>не более 8 человек;</t>
    </r>
  </si>
  <si>
    <r>
      <t xml:space="preserve">индивидуальные занятия – </t>
    </r>
    <r>
      <rPr>
        <b/>
        <sz val="14"/>
        <rFont val="Times New Roman"/>
        <family val="1"/>
      </rPr>
      <t>1 человек.</t>
    </r>
    <r>
      <rPr>
        <sz val="14"/>
        <rFont val="Times New Roman"/>
        <family val="1"/>
      </rPr>
      <t xml:space="preserve"> </t>
    </r>
  </si>
  <si>
    <r>
      <t xml:space="preserve">   1.6. Максимальный объём учебной нагрузки обучающегося составляет </t>
    </r>
    <r>
      <rPr>
        <b/>
        <sz val="14"/>
        <rFont val="Times New Roman"/>
        <family val="1"/>
      </rPr>
      <t>54 академических часа в неделю,</t>
    </r>
    <r>
      <rPr>
        <sz val="14"/>
        <rFont val="Times New Roman"/>
        <family val="1"/>
      </rPr>
      <t xml:space="preserve"> включая все виды аудиторной и внеаудиторной (самостоятельной) учебной работы по освоению ОПОП.</t>
    </r>
  </si>
  <si>
    <r>
      <t xml:space="preserve">   1.6.1.Максимальный объём аудиторной учебной нагрузки при очной форме получения образования составляет </t>
    </r>
    <r>
      <rPr>
        <b/>
        <sz val="14"/>
        <rFont val="Times New Roman"/>
        <family val="1"/>
      </rPr>
      <t xml:space="preserve">36 академических часов в неделю. </t>
    </r>
  </si>
  <si>
    <r>
      <t xml:space="preserve">   1.7. Дисциплина Физическая культура предусматривает еженедельно </t>
    </r>
    <r>
      <rPr>
        <b/>
        <sz val="14"/>
        <rFont val="Times New Roman"/>
        <family val="1"/>
      </rPr>
      <t>2 часа обязательных аудиторных занятий и 2 часа самостоятельной учебной нагрузки</t>
    </r>
    <r>
      <rPr>
        <sz val="14"/>
        <rFont val="Times New Roman"/>
        <family val="1"/>
      </rPr>
      <t xml:space="preserve"> (за счет различных форм внеаудиторных занятий в спортивных клубах, секциях). </t>
    </r>
  </si>
  <si>
    <r>
      <t xml:space="preserve">   1.8. Помимо педагогических часов, указанных в разделе «План учебного процесса», дополнительно предусматриваются </t>
    </r>
    <r>
      <rPr>
        <b/>
        <sz val="14"/>
        <rFont val="Times New Roman"/>
        <family val="1"/>
      </rPr>
      <t>концертмейстерские часы</t>
    </r>
    <r>
      <rPr>
        <sz val="14"/>
        <rFont val="Times New Roman"/>
        <family val="1"/>
      </rPr>
      <t>: из расчета 100% количества времени, предусмотренного учебным планом на аудиторные занятия по междисциплинарным курсам (далее МДК), требующим сопровождения концертмейстера. По виду "Хореографическое творчество": МДК 01.01. Композиция и постановка танца, Классический танец, Народный танец, Историко-бытовой танец, Дуэтно-сценический танец, Ритмическая гимнастика, Образцы классического наследия. По виду "Этнохудожественное творчество": МДК 01.02. Исполнительская подготовка.</t>
    </r>
  </si>
  <si>
    <r>
      <t xml:space="preserve">   1.10. В графах с 13 по 22 раздела 3. Учебного плана (План учебного процесса)</t>
    </r>
    <r>
      <rPr>
        <b/>
        <sz val="14"/>
        <rFont val="Times New Roman"/>
        <family val="1"/>
      </rPr>
      <t xml:space="preserve"> верхний индекс</t>
    </r>
    <r>
      <rPr>
        <sz val="14"/>
        <rFont val="Times New Roman"/>
        <family val="1"/>
      </rPr>
      <t xml:space="preserve"> указывает на количество индивидуальных занятий на каждого студента в данном семестре.</t>
    </r>
  </si>
  <si>
    <r>
      <t xml:space="preserve">   1.11.1. </t>
    </r>
    <r>
      <rPr>
        <b/>
        <sz val="14"/>
        <rFont val="Times New Roman"/>
        <family val="1"/>
      </rPr>
      <t xml:space="preserve">Внеаудиторная работа </t>
    </r>
    <r>
      <rPr>
        <sz val="14"/>
        <rFont val="Times New Roman"/>
        <family val="1"/>
      </rPr>
      <t>студентов сопровождается методическим обеспечением и обоснованием времени на её выполнение.</t>
    </r>
  </si>
  <si>
    <r>
      <t xml:space="preserve">   3.1. </t>
    </r>
    <r>
      <rPr>
        <b/>
        <sz val="14"/>
        <rFont val="Times New Roman"/>
        <family val="1"/>
      </rPr>
      <t xml:space="preserve">Формы проведения консультаций </t>
    </r>
    <r>
      <rPr>
        <sz val="14"/>
        <rFont val="Times New Roman"/>
        <family val="1"/>
      </rPr>
      <t xml:space="preserve">(групповые, индивидуальные, письменные, устные) определяются Положением о промежуточной аттестации и консультациях. </t>
    </r>
  </si>
  <si>
    <r>
      <t xml:space="preserve">   4. При реализации ОПОП СПО предусматриваются следующие </t>
    </r>
    <r>
      <rPr>
        <b/>
        <sz val="14"/>
        <rFont val="Times New Roman"/>
        <family val="1"/>
      </rPr>
      <t>виды практик:</t>
    </r>
    <r>
      <rPr>
        <sz val="14"/>
        <rFont val="Times New Roman"/>
        <family val="1"/>
      </rPr>
      <t xml:space="preserve"> учебная, производственная. </t>
    </r>
  </si>
  <si>
    <r>
      <t xml:space="preserve">   5. </t>
    </r>
    <r>
      <rPr>
        <b/>
        <sz val="14"/>
        <rFont val="Times New Roman"/>
        <family val="1"/>
      </rPr>
      <t xml:space="preserve">Формы контроля </t>
    </r>
    <r>
      <rPr>
        <sz val="14"/>
        <rFont val="Times New Roman"/>
        <family val="1"/>
      </rPr>
      <t>по итогам семестра: зачёт, экзамен, дифференцированный зачёт, контрольная работа.</t>
    </r>
  </si>
  <si>
    <r>
      <t xml:space="preserve">   5.1.</t>
    </r>
    <r>
      <rPr>
        <b/>
        <sz val="14"/>
        <rFont val="Times New Roman"/>
        <family val="1"/>
      </rPr>
      <t xml:space="preserve"> Промежуточная аттестация,</t>
    </r>
    <r>
      <rPr>
        <sz val="14"/>
        <rFont val="Times New Roman"/>
        <family val="1"/>
      </rPr>
      <t xml:space="preserve"> проводится во время экзаменационных сессий, календарным учебным графиком. </t>
    </r>
  </si>
  <si>
    <r>
      <t xml:space="preserve">   5.3. В качестве </t>
    </r>
    <r>
      <rPr>
        <b/>
        <sz val="14"/>
        <rFont val="Times New Roman"/>
        <family val="1"/>
      </rPr>
      <t xml:space="preserve">средств текущего контроля </t>
    </r>
    <r>
      <rPr>
        <sz val="14"/>
        <rFont val="Times New Roman"/>
        <family val="1"/>
      </rPr>
      <t>успеваемости используются контрольные работы, устные опросы, письменные работы, тестирование, просмотры (прослушивания) творческих работ студентов, которые проводятся за счёт часов, отведённых на освоение соответствующего модуля или дисциплины.</t>
    </r>
  </si>
  <si>
    <r>
      <t xml:space="preserve">   5.4. В качестве </t>
    </r>
    <r>
      <rPr>
        <b/>
        <sz val="14"/>
        <rFont val="Times New Roman"/>
        <family val="1"/>
      </rPr>
      <t>средств промежуточного контроля</t>
    </r>
    <r>
      <rPr>
        <sz val="14"/>
        <rFont val="Times New Roman"/>
        <family val="1"/>
      </rPr>
      <t xml:space="preserve"> используются дифференцированные зачёты и экзамены, которые могут проводиться в устной и письменной формах, а также в форме исполнения концертных номеров, творческих показов и пр.</t>
    </r>
  </si>
  <si>
    <r>
      <t xml:space="preserve">   5.5. </t>
    </r>
    <r>
      <rPr>
        <b/>
        <sz val="14"/>
        <rFont val="Times New Roman"/>
        <family val="1"/>
      </rPr>
      <t>Порядок организации и проведения промежуточной аттестации</t>
    </r>
    <r>
      <rPr>
        <sz val="14"/>
        <rFont val="Times New Roman"/>
        <family val="1"/>
      </rPr>
      <t xml:space="preserve"> определяются Положением о промежуточной аттестации и консультациях.</t>
    </r>
  </si>
  <si>
    <r>
      <t xml:space="preserve">   6.3. </t>
    </r>
    <r>
      <rPr>
        <b/>
        <sz val="14"/>
        <rFont val="Times New Roman"/>
        <family val="1"/>
      </rPr>
      <t>Необходимым условием допуска к Г(И)А</t>
    </r>
    <r>
      <rPr>
        <sz val="14"/>
        <rFont val="Times New Roman"/>
        <family val="1"/>
      </rPr>
      <t xml:space="preserve"> является представление документов, подтверждающих освоение обучающимся компетенций при изучении теоретического материала и прохождении практики по каждому из основных видов профессиональной деятельности. </t>
    </r>
  </si>
  <si>
    <r>
      <t xml:space="preserve">   7. </t>
    </r>
    <r>
      <rPr>
        <b/>
        <sz val="14"/>
        <rFont val="Times New Roman"/>
        <family val="1"/>
      </rPr>
      <t xml:space="preserve">Общеобразовательный цикл ОПОП СПО </t>
    </r>
    <r>
      <rPr>
        <sz val="14"/>
        <rFont val="Times New Roman"/>
        <family val="1"/>
      </rPr>
      <t>сформирован в соответствии с Рекомендациями по реализации ФГОС  среднего (полного) общего образования в пределах ОПОП СПО, формируемых на основе ФГОС СПО. Промежуточная аттестация обучающихся колледжа при освоении программы среднего (полного) общего образования проводится в форме дифференцированных зачётов. Завершающим этапом промежуточной аттестации по данному циклу является экзамен по дисциплинам: русский язык, математика, история.</t>
    </r>
  </si>
  <si>
    <r>
      <t xml:space="preserve">   9.</t>
    </r>
    <r>
      <rPr>
        <b/>
        <sz val="14"/>
        <rFont val="Times New Roman"/>
        <family val="1"/>
      </rPr>
      <t xml:space="preserve"> Вариативная часть учебного плана в размере 1080 часов </t>
    </r>
    <r>
      <rPr>
        <sz val="14"/>
        <rFont val="Times New Roman"/>
        <family val="1"/>
      </rPr>
      <t xml:space="preserve">распределена следующим образом:  по видам </t>
    </r>
    <r>
      <rPr>
        <b/>
        <sz val="14"/>
        <rFont val="Times New Roman"/>
        <family val="1"/>
      </rPr>
      <t xml:space="preserve">ХТ, БХТ, ХТс </t>
    </r>
    <r>
      <rPr>
        <sz val="14"/>
        <rFont val="Times New Roman"/>
        <family val="1"/>
      </rPr>
      <t xml:space="preserve"> 22 часа - Общий гуманитарный и социально-экономический цикл; 14 часов - Общепрофессиональные дисциплины; 110 часов - ПМ 02. Педагогическая деятельность; 50 часов - ПМ 03. Организационно-управленческая деятельность; 25 часов - подготовка и рецензирование дипломной работы. 859  часов - ПМ 01. Художественно-творческая деятельность.  По видам ЭХТ, ФВТ, ТТ- 82 часа - Общий гуманитарный и социально-экономический цикл; 14 часов - Общепрофессиональные дисциплины; 110 часов - ПМ 02. Педагогическая деятельность; 50 часов - ПМ 03. Организационно-управленческая деятельность; 25 часов - подготовка и рецензирование дипломной работы, 799 часов - ПМ 01. Художественно-творческая деятельность.  </t>
    </r>
  </si>
  <si>
    <t>Лаборатории</t>
  </si>
  <si>
    <t>кинофотолаборатория</t>
  </si>
  <si>
    <t>Учебные классы</t>
  </si>
  <si>
    <t>для групповых теоретических занятий</t>
  </si>
  <si>
    <t>для групповых практических занятий</t>
  </si>
  <si>
    <t>Спортивный комплекс</t>
  </si>
  <si>
    <t>Спортивный зал;</t>
  </si>
  <si>
    <t>для индивидуальных занятий</t>
  </si>
  <si>
    <t>стрелковый тир (любой модификации включая электронный) или место для стрельбы</t>
  </si>
  <si>
    <t xml:space="preserve">   4.4. В содержание преддипломной практики входят практические занятия по дисциплинам, обеспечивающим подготовку к государственной (итоговой) аттестации.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</si>
</sst>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00"/>
    <numFmt numFmtId="171" formatCode="0.0000"/>
    <numFmt numFmtId="172" formatCode="0.000"/>
  </numFmts>
  <fonts count="124">
    <font>
      <sz val="10"/>
      <name val="Arial Cyr"/>
      <family val="0"/>
    </font>
    <font>
      <sz val="8"/>
      <name val="Arial Cyr"/>
      <family val="0"/>
    </font>
    <font>
      <sz val="6"/>
      <name val="Arial Cyr"/>
      <family val="0"/>
    </font>
    <font>
      <sz val="7"/>
      <name val="Arial Cyr"/>
      <family val="0"/>
    </font>
    <font>
      <i/>
      <sz val="4.5"/>
      <name val="Arial Cyr"/>
      <family val="0"/>
    </font>
    <font>
      <sz val="10"/>
      <name val="Times New Roman"/>
      <family val="1"/>
    </font>
    <font>
      <sz val="6"/>
      <name val="Times New Roman"/>
      <family val="1"/>
    </font>
    <font>
      <sz val="5"/>
      <name val="Times New Roman"/>
      <family val="1"/>
    </font>
    <font>
      <sz val="5.5"/>
      <name val="Times New Roman"/>
      <family val="1"/>
    </font>
    <font>
      <i/>
      <sz val="4.5"/>
      <name val="Times New Roman"/>
      <family val="1"/>
    </font>
    <font>
      <sz val="8"/>
      <name val="Times New Roman"/>
      <family val="1"/>
    </font>
    <font>
      <b/>
      <sz val="8"/>
      <name val="Tahoma"/>
      <family val="2"/>
    </font>
    <font>
      <sz val="8"/>
      <name val="Tahoma"/>
      <family val="2"/>
    </font>
    <font>
      <sz val="14"/>
      <name val="Times New Roman"/>
      <family val="1"/>
    </font>
    <font>
      <b/>
      <sz val="8"/>
      <name val="Times New Roman"/>
      <family val="1"/>
    </font>
    <font>
      <i/>
      <sz val="10"/>
      <name val="Arial Cyr"/>
      <family val="0"/>
    </font>
    <font>
      <b/>
      <sz val="8"/>
      <name val="Arial Cyr"/>
      <family val="0"/>
    </font>
    <font>
      <i/>
      <sz val="8"/>
      <name val="Arial CYR"/>
      <family val="0"/>
    </font>
    <font>
      <i/>
      <sz val="7"/>
      <name val="Arial Cyr"/>
      <family val="0"/>
    </font>
    <font>
      <sz val="9"/>
      <name val="Times New Roman"/>
      <family val="1"/>
    </font>
    <font>
      <sz val="11"/>
      <name val="Times New Roman"/>
      <family val="1"/>
    </font>
    <font>
      <u val="single"/>
      <sz val="8"/>
      <name val="Tahoma"/>
      <family val="2"/>
    </font>
    <font>
      <b/>
      <sz val="11"/>
      <name val="Times New Roman"/>
      <family val="1"/>
    </font>
    <font>
      <b/>
      <sz val="10"/>
      <name val="Times New Roman"/>
      <family val="1"/>
    </font>
    <font>
      <sz val="12"/>
      <name val="Times New Roman"/>
      <family val="1"/>
    </font>
    <font>
      <b/>
      <sz val="12"/>
      <name val="Times New Roman"/>
      <family val="1"/>
    </font>
    <font>
      <i/>
      <sz val="8"/>
      <name val="Times New Roman"/>
      <family val="1"/>
    </font>
    <font>
      <sz val="10"/>
      <name val="Arial"/>
      <family val="2"/>
    </font>
    <font>
      <sz val="13"/>
      <name val="Times New Roman"/>
      <family val="1"/>
    </font>
    <font>
      <i/>
      <sz val="6.5"/>
      <name val="Times New Roman"/>
      <family val="1"/>
    </font>
    <font>
      <sz val="10"/>
      <color indexed="44"/>
      <name val="Times New Roman"/>
      <family val="1"/>
    </font>
    <font>
      <sz val="13"/>
      <name val="Arial Cyr"/>
      <family val="0"/>
    </font>
    <font>
      <b/>
      <sz val="14"/>
      <name val="Times New Roman"/>
      <family val="1"/>
    </font>
    <font>
      <sz val="16"/>
      <name val="Times New Roman"/>
      <family val="1"/>
    </font>
    <font>
      <b/>
      <sz val="16"/>
      <name val="Times New Roman"/>
      <family val="1"/>
    </font>
    <font>
      <sz val="12"/>
      <name val="Arial Cyr"/>
      <family val="0"/>
    </font>
    <font>
      <b/>
      <sz val="13"/>
      <name val="Times New Roman"/>
      <family val="1"/>
    </font>
    <font>
      <i/>
      <sz val="14"/>
      <name val="Times New Roman"/>
      <family val="1"/>
    </font>
    <font>
      <vertAlign val="superscript"/>
      <sz val="14"/>
      <name val="Times New Roman"/>
      <family val="1"/>
    </font>
    <font>
      <b/>
      <vertAlign val="superscript"/>
      <sz val="14"/>
      <name val="Times New Roman"/>
      <family val="1"/>
    </font>
    <font>
      <sz val="14"/>
      <name val="Arial Cyr"/>
      <family val="0"/>
    </font>
    <font>
      <sz val="14"/>
      <color indexed="55"/>
      <name val="Times New Roman"/>
      <family val="1"/>
    </font>
    <font>
      <b/>
      <sz val="9"/>
      <name val="Tahoma"/>
      <family val="2"/>
    </font>
    <font>
      <sz val="9"/>
      <name val="Tahoma"/>
      <family val="2"/>
    </font>
    <font>
      <sz val="14"/>
      <color indexed="23"/>
      <name val="Times New Roman"/>
      <family val="1"/>
    </font>
    <font>
      <vertAlign val="subscript"/>
      <sz val="14"/>
      <name val="Times New Roman"/>
      <family val="1"/>
    </font>
    <font>
      <sz val="12"/>
      <color indexed="10"/>
      <name val="Times New Roman"/>
      <family val="1"/>
    </font>
    <font>
      <b/>
      <sz val="9"/>
      <name val="Times New Roman"/>
      <family val="1"/>
    </font>
    <font>
      <i/>
      <sz val="11"/>
      <name val="Times New Roman"/>
      <family val="1"/>
    </font>
    <font>
      <sz val="11"/>
      <name val="Arial Cyr"/>
      <family val="0"/>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2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2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10"/>
      <name val="Times New Roman"/>
      <family val="1"/>
    </font>
    <font>
      <b/>
      <sz val="11"/>
      <color indexed="10"/>
      <name val="Arial Cyr"/>
      <family val="0"/>
    </font>
    <font>
      <sz val="12"/>
      <color indexed="10"/>
      <name val="Arial Cyr"/>
      <family val="0"/>
    </font>
    <font>
      <sz val="11"/>
      <color indexed="8"/>
      <name val="Times New Roman"/>
      <family val="1"/>
    </font>
    <font>
      <sz val="10"/>
      <color indexed="8"/>
      <name val="Times New Roman"/>
      <family val="1"/>
    </font>
    <font>
      <sz val="9"/>
      <color indexed="8"/>
      <name val="Times New Roman"/>
      <family val="1"/>
    </font>
    <font>
      <b/>
      <sz val="8"/>
      <color indexed="9"/>
      <name val="Times New Roman"/>
      <family val="1"/>
    </font>
    <font>
      <sz val="11"/>
      <color indexed="55"/>
      <name val="Times New Roman"/>
      <family val="1"/>
    </font>
    <font>
      <b/>
      <sz val="10"/>
      <color indexed="10"/>
      <name val="Times New Roman"/>
      <family val="1"/>
    </font>
    <font>
      <sz val="12"/>
      <color indexed="9"/>
      <name val="Times New Roman"/>
      <family val="1"/>
    </font>
    <font>
      <b/>
      <sz val="9"/>
      <color indexed="9"/>
      <name val="Times New Roman"/>
      <family val="1"/>
    </font>
    <font>
      <b/>
      <sz val="10"/>
      <color indexed="9"/>
      <name val="Times New Roman"/>
      <family val="1"/>
    </font>
    <font>
      <sz val="10"/>
      <color indexed="9"/>
      <name val="Times New Roman"/>
      <family val="1"/>
    </font>
    <font>
      <sz val="10"/>
      <color indexed="23"/>
      <name val="Times New Roman"/>
      <family val="1"/>
    </font>
    <font>
      <vertAlign val="superscript"/>
      <sz val="10"/>
      <color indexed="23"/>
      <name val="Times New Roman"/>
      <family val="1"/>
    </font>
    <font>
      <sz val="14"/>
      <color indexed="10"/>
      <name val="Times New Roman"/>
      <family val="1"/>
    </font>
    <font>
      <sz val="8"/>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2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2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FF0000"/>
      <name val="Times New Roman"/>
      <family val="1"/>
    </font>
    <font>
      <b/>
      <sz val="11"/>
      <color rgb="FFFF0000"/>
      <name val="Arial Cyr"/>
      <family val="0"/>
    </font>
    <font>
      <sz val="12"/>
      <color rgb="FFFF0000"/>
      <name val="Arial Cyr"/>
      <family val="0"/>
    </font>
    <font>
      <sz val="11"/>
      <color theme="1"/>
      <name val="Times New Roman"/>
      <family val="1"/>
    </font>
    <font>
      <sz val="10"/>
      <color theme="1"/>
      <name val="Times New Roman"/>
      <family val="1"/>
    </font>
    <font>
      <sz val="9"/>
      <color theme="1"/>
      <name val="Times New Roman"/>
      <family val="1"/>
    </font>
    <font>
      <b/>
      <sz val="8"/>
      <color theme="0"/>
      <name val="Times New Roman"/>
      <family val="1"/>
    </font>
    <font>
      <sz val="11"/>
      <color theme="0" tint="-0.3499799966812134"/>
      <name val="Times New Roman"/>
      <family val="1"/>
    </font>
    <font>
      <b/>
      <sz val="10"/>
      <color rgb="FFFF0000"/>
      <name val="Times New Roman"/>
      <family val="1"/>
    </font>
    <font>
      <sz val="12"/>
      <color theme="0"/>
      <name val="Times New Roman"/>
      <family val="1"/>
    </font>
    <font>
      <b/>
      <sz val="9"/>
      <color theme="0"/>
      <name val="Times New Roman"/>
      <family val="1"/>
    </font>
    <font>
      <sz val="14"/>
      <color theme="0" tint="-0.4999699890613556"/>
      <name val="Times New Roman"/>
      <family val="1"/>
    </font>
    <font>
      <b/>
      <sz val="10"/>
      <color theme="0"/>
      <name val="Times New Roman"/>
      <family val="1"/>
    </font>
    <font>
      <sz val="10"/>
      <color theme="0"/>
      <name val="Times New Roman"/>
      <family val="1"/>
    </font>
    <font>
      <sz val="10"/>
      <color theme="0" tint="-0.4999699890613556"/>
      <name val="Times New Roman"/>
      <family val="1"/>
    </font>
    <font>
      <vertAlign val="superscript"/>
      <sz val="10"/>
      <color theme="0" tint="-0.4999699890613556"/>
      <name val="Times New Roman"/>
      <family val="1"/>
    </font>
    <font>
      <sz val="14"/>
      <color rgb="FFFF0000"/>
      <name val="Times New Roman"/>
      <family val="1"/>
    </font>
    <font>
      <sz val="8"/>
      <color theme="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rgb="FFFEF9F4"/>
        <bgColor indexed="64"/>
      </patternFill>
    </fill>
    <fill>
      <patternFill patternType="solid">
        <fgColor theme="0"/>
        <bgColor indexed="64"/>
      </patternFill>
    </fill>
    <fill>
      <patternFill patternType="solid">
        <fgColor rgb="FFCC3300"/>
        <bgColor indexed="64"/>
      </patternFill>
    </fill>
    <fill>
      <patternFill patternType="solid">
        <fgColor indexed="13"/>
        <bgColor indexed="64"/>
      </patternFill>
    </fill>
    <fill>
      <patternFill patternType="solid">
        <fgColor indexed="44"/>
        <bgColor indexed="64"/>
      </patternFill>
    </fill>
    <fill>
      <patternFill patternType="solid">
        <fgColor rgb="FF99CCFF"/>
        <bgColor indexed="64"/>
      </patternFill>
    </fill>
    <fill>
      <patternFill patternType="solid">
        <fgColor indexed="9"/>
        <bgColor indexed="64"/>
      </patternFill>
    </fill>
  </fills>
  <borders count="10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style="medium"/>
      <bottom style="medium"/>
    </border>
    <border>
      <left>
        <color indexed="63"/>
      </left>
      <right style="medium"/>
      <top style="medium"/>
      <bottom style="medium"/>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style="hair"/>
    </border>
    <border>
      <left style="thin"/>
      <right style="hair"/>
      <top style="hair"/>
      <bottom style="hair"/>
    </border>
    <border>
      <left style="thin"/>
      <right style="hair"/>
      <top style="hair"/>
      <bottom style="thin"/>
    </border>
    <border>
      <left style="hair"/>
      <right style="hair"/>
      <top style="thin"/>
      <bottom style="hair"/>
    </border>
    <border>
      <left style="hair"/>
      <right style="thin"/>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color indexed="63"/>
      </right>
      <top style="thin"/>
      <bottom style="hair"/>
    </border>
    <border>
      <left style="hair"/>
      <right style="hair"/>
      <top style="hair"/>
      <bottom>
        <color indexed="63"/>
      </bottom>
    </border>
    <border>
      <left style="hair"/>
      <right style="hair"/>
      <top>
        <color indexed="63"/>
      </top>
      <bottom style="hair"/>
    </border>
    <border>
      <left>
        <color indexed="63"/>
      </left>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style="thin"/>
      <right style="thin"/>
      <top style="hair"/>
      <bottom>
        <color indexed="63"/>
      </bottom>
    </border>
    <border>
      <left style="thin"/>
      <right style="hair"/>
      <top style="hair"/>
      <bottom>
        <color indexed="63"/>
      </bottom>
    </border>
    <border>
      <left style="thin"/>
      <right style="thin"/>
      <top>
        <color indexed="63"/>
      </top>
      <bottom style="thin"/>
    </border>
    <border>
      <left style="thin"/>
      <right style="thin"/>
      <top style="thin"/>
      <bottom style="hair"/>
    </border>
    <border>
      <left style="thin"/>
      <right style="thin"/>
      <top>
        <color indexed="63"/>
      </top>
      <bottom>
        <color indexed="63"/>
      </bottom>
    </border>
    <border>
      <left>
        <color indexed="63"/>
      </left>
      <right style="hair"/>
      <top style="hair"/>
      <bottom style="hair"/>
    </border>
    <border>
      <left>
        <color indexed="63"/>
      </left>
      <right style="hair"/>
      <top style="hair"/>
      <bottom style="thin"/>
    </border>
    <border>
      <left style="thin"/>
      <right style="thin"/>
      <top style="hair"/>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color indexed="63"/>
      </left>
      <right style="hair"/>
      <top>
        <color indexed="63"/>
      </top>
      <bottom style="hair"/>
    </border>
    <border>
      <left style="thin"/>
      <right style="thin"/>
      <top style="hair"/>
      <bottom style="hair"/>
    </border>
    <border>
      <left style="thin"/>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thin"/>
    </border>
    <border>
      <left style="hair"/>
      <right style="thin"/>
      <top style="hair"/>
      <bottom>
        <color indexed="63"/>
      </bottom>
    </border>
    <border>
      <left>
        <color indexed="63"/>
      </left>
      <right>
        <color indexed="63"/>
      </right>
      <top style="hair"/>
      <bottom style="hair"/>
    </border>
    <border>
      <left style="hair"/>
      <right>
        <color indexed="63"/>
      </right>
      <top style="hair"/>
      <bottom style="hair"/>
    </border>
    <border>
      <left style="hair"/>
      <right>
        <color indexed="63"/>
      </right>
      <top style="hair"/>
      <bottom style="thin"/>
    </border>
    <border>
      <left style="thin"/>
      <right style="hair"/>
      <top>
        <color indexed="63"/>
      </top>
      <bottom style="hair"/>
    </border>
    <border>
      <left>
        <color indexed="63"/>
      </left>
      <right style="hair"/>
      <top style="thin"/>
      <bottom style="hair"/>
    </border>
    <border>
      <left style="hair"/>
      <right style="thin"/>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hair"/>
      <right style="thin"/>
      <top>
        <color indexed="63"/>
      </top>
      <bottom style="hair"/>
    </border>
    <border>
      <left style="hair"/>
      <right>
        <color indexed="63"/>
      </right>
      <top style="thin"/>
      <bottom style="hair"/>
    </border>
    <border>
      <left>
        <color indexed="63"/>
      </left>
      <right>
        <color indexed="63"/>
      </right>
      <top style="thin"/>
      <bottom style="hair"/>
    </border>
    <border>
      <left style="hair"/>
      <right>
        <color indexed="63"/>
      </right>
      <top style="hair"/>
      <bottom>
        <color indexed="63"/>
      </bottom>
    </border>
    <border>
      <left>
        <color indexed="63"/>
      </left>
      <right style="thin"/>
      <top>
        <color indexed="63"/>
      </top>
      <bottom style="hair"/>
    </border>
    <border>
      <left style="thin"/>
      <right style="thin"/>
      <top>
        <color indexed="63"/>
      </top>
      <bottom style="hair"/>
    </border>
    <border>
      <left style="thin"/>
      <right>
        <color indexed="63"/>
      </right>
      <top style="hair"/>
      <bottom style="thin"/>
    </border>
    <border>
      <left style="hair"/>
      <right>
        <color indexed="63"/>
      </right>
      <top style="thin"/>
      <bottom>
        <color indexed="63"/>
      </bottom>
    </border>
    <border>
      <left>
        <color indexed="63"/>
      </left>
      <right style="thin"/>
      <top style="hair"/>
      <bottom style="thin"/>
    </border>
    <border>
      <left style="hair"/>
      <right>
        <color indexed="63"/>
      </right>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thin"/>
      <bottom style="hair"/>
    </border>
    <border>
      <left>
        <color indexed="63"/>
      </left>
      <right style="hair"/>
      <top style="hair"/>
      <bottom style="medium"/>
    </border>
    <border>
      <left style="hair"/>
      <right style="hair"/>
      <top style="hair"/>
      <bottom style="medium"/>
    </border>
    <border>
      <left>
        <color indexed="63"/>
      </left>
      <right style="dashed"/>
      <top style="thin"/>
      <bottom>
        <color indexed="63"/>
      </bottom>
    </border>
    <border>
      <left style="hair"/>
      <right>
        <color indexed="63"/>
      </right>
      <top style="thin"/>
      <bottom style="thin"/>
    </border>
    <border>
      <left>
        <color indexed="63"/>
      </left>
      <right style="hair"/>
      <top style="thin"/>
      <bottom style="thin"/>
    </border>
    <border>
      <left style="hair"/>
      <right style="thin"/>
      <top>
        <color indexed="63"/>
      </top>
      <bottom style="thin"/>
    </border>
    <border>
      <left>
        <color indexed="63"/>
      </left>
      <right style="hair"/>
      <top>
        <color indexed="63"/>
      </top>
      <bottom style="medium"/>
    </border>
    <border>
      <left style="hair"/>
      <right style="hair"/>
      <top>
        <color indexed="63"/>
      </top>
      <bottom style="medium"/>
    </border>
    <border>
      <left>
        <color indexed="63"/>
      </left>
      <right style="hair"/>
      <top>
        <color indexed="63"/>
      </top>
      <bottom style="thin"/>
    </border>
    <border>
      <left style="hair"/>
      <right style="thin"/>
      <top style="hair"/>
      <bottom style="medium"/>
    </border>
    <border>
      <left style="medium"/>
      <right>
        <color indexed="63"/>
      </right>
      <top style="hair"/>
      <bottom style="hair"/>
    </border>
    <border>
      <left>
        <color indexed="63"/>
      </left>
      <right style="medium"/>
      <top style="hair"/>
      <bottom style="hair"/>
    </border>
    <border>
      <left style="hair"/>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8" fillId="14"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8" fillId="19" borderId="0" applyNumberFormat="0" applyBorder="0" applyAlignment="0" applyProtection="0"/>
    <xf numFmtId="0" fontId="88" fillId="20" borderId="0" applyNumberFormat="0" applyBorder="0" applyAlignment="0" applyProtection="0"/>
    <xf numFmtId="0" fontId="88" fillId="21" borderId="0" applyNumberFormat="0" applyBorder="0" applyAlignment="0" applyProtection="0"/>
    <xf numFmtId="0" fontId="88" fillId="22" borderId="0" applyNumberFormat="0" applyBorder="0" applyAlignment="0" applyProtection="0"/>
    <xf numFmtId="0" fontId="88" fillId="23" borderId="0" applyNumberFormat="0" applyBorder="0" applyAlignment="0" applyProtection="0"/>
    <xf numFmtId="0" fontId="88" fillId="24" borderId="0" applyNumberFormat="0" applyBorder="0" applyAlignment="0" applyProtection="0"/>
    <xf numFmtId="0" fontId="88" fillId="25" borderId="0" applyNumberFormat="0" applyBorder="0" applyAlignment="0" applyProtection="0"/>
    <xf numFmtId="0" fontId="89" fillId="26" borderId="1" applyNumberFormat="0" applyAlignment="0" applyProtection="0"/>
    <xf numFmtId="0" fontId="90" fillId="27" borderId="2" applyNumberFormat="0" applyAlignment="0" applyProtection="0"/>
    <xf numFmtId="0" fontId="91" fillId="27" borderId="1" applyNumberFormat="0" applyAlignment="0" applyProtection="0"/>
    <xf numFmtId="0" fontId="9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3" fillId="0" borderId="3" applyNumberFormat="0" applyFill="0" applyAlignment="0" applyProtection="0"/>
    <xf numFmtId="0" fontId="94" fillId="0" borderId="4" applyNumberFormat="0" applyFill="0" applyAlignment="0" applyProtection="0"/>
    <xf numFmtId="0" fontId="95" fillId="0" borderId="5" applyNumberFormat="0" applyFill="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28" borderId="7" applyNumberFormat="0" applyAlignment="0" applyProtection="0"/>
    <xf numFmtId="0" fontId="98" fillId="0" borderId="0" applyNumberFormat="0" applyFill="0" applyBorder="0" applyAlignment="0" applyProtection="0"/>
    <xf numFmtId="0" fontId="99" fillId="29" borderId="0" applyNumberFormat="0" applyBorder="0" applyAlignment="0" applyProtection="0"/>
    <xf numFmtId="0" fontId="27" fillId="0" borderId="0">
      <alignment/>
      <protection/>
    </xf>
    <xf numFmtId="0" fontId="100" fillId="0" borderId="0" applyNumberFormat="0" applyFill="0" applyBorder="0" applyAlignment="0" applyProtection="0"/>
    <xf numFmtId="0" fontId="101" fillId="30" borderId="0" applyNumberFormat="0" applyBorder="0" applyAlignment="0" applyProtection="0"/>
    <xf numFmtId="0" fontId="10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5" fillId="32" borderId="0" applyNumberFormat="0" applyBorder="0" applyAlignment="0" applyProtection="0"/>
  </cellStyleXfs>
  <cellXfs count="985">
    <xf numFmtId="0" fontId="0" fillId="0" borderId="0" xfId="0" applyAlignment="1">
      <alignment/>
    </xf>
    <xf numFmtId="0" fontId="4" fillId="0" borderId="0" xfId="0" applyFont="1" applyAlignment="1">
      <alignment horizontal="center" vertical="center"/>
    </xf>
    <xf numFmtId="0" fontId="3" fillId="0" borderId="0" xfId="0" applyFont="1" applyAlignment="1">
      <alignment/>
    </xf>
    <xf numFmtId="0" fontId="0" fillId="0" borderId="0" xfId="0" applyAlignment="1">
      <alignment horizontal="center" vertical="center"/>
    </xf>
    <xf numFmtId="0" fontId="5" fillId="0" borderId="0" xfId="0" applyFont="1" applyAlignment="1">
      <alignment/>
    </xf>
    <xf numFmtId="0" fontId="9" fillId="0" borderId="10" xfId="0" applyFont="1" applyBorder="1" applyAlignment="1">
      <alignment horizontal="center" vertical="center"/>
    </xf>
    <xf numFmtId="0" fontId="5" fillId="0" borderId="0" xfId="0" applyFont="1" applyAlignment="1">
      <alignment/>
    </xf>
    <xf numFmtId="0" fontId="0" fillId="0" borderId="0" xfId="0" applyAlignment="1">
      <alignment/>
    </xf>
    <xf numFmtId="0" fontId="13" fillId="0" borderId="0" xfId="0" applyFont="1" applyAlignment="1">
      <alignment/>
    </xf>
    <xf numFmtId="0" fontId="13" fillId="0" borderId="0" xfId="0" applyFont="1" applyAlignment="1">
      <alignment horizontal="center"/>
    </xf>
    <xf numFmtId="0" fontId="13" fillId="0" borderId="11" xfId="0" applyFont="1" applyBorder="1" applyAlignment="1">
      <alignment/>
    </xf>
    <xf numFmtId="0" fontId="13" fillId="0" borderId="0" xfId="0" applyFont="1" applyBorder="1" applyAlignment="1">
      <alignment horizontal="center"/>
    </xf>
    <xf numFmtId="0" fontId="13" fillId="0" borderId="12" xfId="0" applyFont="1" applyBorder="1" applyAlignment="1">
      <alignment/>
    </xf>
    <xf numFmtId="0" fontId="13" fillId="0" borderId="13" xfId="0" applyFont="1" applyBorder="1" applyAlignment="1">
      <alignment horizontal="center"/>
    </xf>
    <xf numFmtId="0" fontId="13" fillId="0" borderId="14" xfId="0" applyFont="1" applyBorder="1" applyAlignment="1">
      <alignment/>
    </xf>
    <xf numFmtId="0" fontId="13" fillId="0" borderId="15" xfId="0" applyFont="1" applyBorder="1" applyAlignment="1">
      <alignment horizontal="center"/>
    </xf>
    <xf numFmtId="0" fontId="13" fillId="0" borderId="16" xfId="0" applyFont="1" applyBorder="1" applyAlignment="1">
      <alignment/>
    </xf>
    <xf numFmtId="0" fontId="13" fillId="0" borderId="10" xfId="0" applyFont="1" applyBorder="1" applyAlignment="1">
      <alignment horizontal="center"/>
    </xf>
    <xf numFmtId="0" fontId="0" fillId="0" borderId="0" xfId="0"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0" fillId="0" borderId="0" xfId="0" applyFont="1" applyAlignment="1">
      <alignment horizontal="center" vertical="center"/>
    </xf>
    <xf numFmtId="0" fontId="10" fillId="0" borderId="0" xfId="0" applyFont="1" applyAlignment="1">
      <alignment horizontal="center" vertical="center"/>
    </xf>
    <xf numFmtId="0" fontId="15" fillId="0" borderId="0" xfId="0" applyFont="1" applyAlignment="1">
      <alignment horizontal="center" vertical="center"/>
    </xf>
    <xf numFmtId="0" fontId="4" fillId="33" borderId="17" xfId="0" applyFont="1" applyFill="1" applyBorder="1" applyAlignment="1">
      <alignment horizontal="center" vertical="center"/>
    </xf>
    <xf numFmtId="0" fontId="15" fillId="33" borderId="17" xfId="0" applyFont="1" applyFill="1" applyBorder="1" applyAlignment="1">
      <alignment horizontal="center" vertical="center"/>
    </xf>
    <xf numFmtId="0" fontId="3" fillId="0" borderId="0" xfId="0" applyFont="1" applyAlignment="1">
      <alignment/>
    </xf>
    <xf numFmtId="0" fontId="3" fillId="0" borderId="0" xfId="0" applyFont="1" applyAlignment="1">
      <alignment horizontal="center" vertical="top"/>
    </xf>
    <xf numFmtId="0" fontId="3" fillId="0" borderId="0" xfId="0" applyFont="1" applyAlignment="1">
      <alignment horizontal="center"/>
    </xf>
    <xf numFmtId="0" fontId="6" fillId="0" borderId="0" xfId="0" applyFont="1" applyFill="1" applyAlignment="1">
      <alignment horizontal="left"/>
    </xf>
    <xf numFmtId="0" fontId="4" fillId="33" borderId="18" xfId="0" applyFont="1" applyFill="1" applyBorder="1" applyAlignment="1">
      <alignment horizontal="center" vertical="center"/>
    </xf>
    <xf numFmtId="0" fontId="17" fillId="0" borderId="19" xfId="0" applyFont="1" applyBorder="1" applyAlignment="1">
      <alignment horizontal="lef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17" fillId="0" borderId="0" xfId="0" applyFont="1" applyAlignment="1">
      <alignment horizontal="center" vertical="center"/>
    </xf>
    <xf numFmtId="0" fontId="2" fillId="0" borderId="0" xfId="0" applyFont="1" applyAlignment="1">
      <alignment horizontal="center" vertical="center"/>
    </xf>
    <xf numFmtId="0" fontId="1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5" fillId="0" borderId="13" xfId="0" applyFont="1" applyBorder="1" applyAlignment="1">
      <alignment/>
    </xf>
    <xf numFmtId="0" fontId="8" fillId="0" borderId="13" xfId="0" applyFont="1" applyBorder="1" applyAlignment="1">
      <alignment vertical="center"/>
    </xf>
    <xf numFmtId="0" fontId="17" fillId="0" borderId="19" xfId="0" applyFont="1" applyBorder="1" applyAlignment="1">
      <alignment horizontal="center" vertical="center"/>
    </xf>
    <xf numFmtId="0" fontId="10" fillId="0" borderId="0" xfId="0" applyFont="1" applyBorder="1" applyAlignment="1">
      <alignment/>
    </xf>
    <xf numFmtId="0" fontId="6" fillId="0" borderId="0" xfId="0" applyFont="1" applyBorder="1" applyAlignment="1">
      <alignment vertical="center"/>
    </xf>
    <xf numFmtId="0" fontId="0" fillId="0" borderId="0" xfId="0" applyBorder="1" applyAlignment="1">
      <alignment/>
    </xf>
    <xf numFmtId="0" fontId="10" fillId="0" borderId="0" xfId="0" applyFont="1" applyAlignment="1">
      <alignment horizontal="center"/>
    </xf>
    <xf numFmtId="0" fontId="1" fillId="0" borderId="0" xfId="0" applyFont="1" applyAlignment="1">
      <alignment horizontal="left"/>
    </xf>
    <xf numFmtId="0" fontId="1" fillId="0" borderId="0" xfId="0" applyFont="1" applyAlignment="1">
      <alignment horizontal="center"/>
    </xf>
    <xf numFmtId="0" fontId="16" fillId="0" borderId="0" xfId="0" applyFont="1" applyAlignment="1">
      <alignment horizontal="right"/>
    </xf>
    <xf numFmtId="0" fontId="10" fillId="0" borderId="0" xfId="0" applyFont="1" applyAlignment="1">
      <alignment/>
    </xf>
    <xf numFmtId="0" fontId="16" fillId="0" borderId="0" xfId="0" applyFont="1" applyAlignment="1">
      <alignment/>
    </xf>
    <xf numFmtId="0" fontId="10" fillId="0" borderId="0" xfId="0" applyFont="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xf>
    <xf numFmtId="0" fontId="10" fillId="34" borderId="21" xfId="0" applyFont="1" applyFill="1" applyBorder="1" applyAlignment="1">
      <alignment horizontal="center"/>
    </xf>
    <xf numFmtId="0" fontId="1" fillId="35" borderId="0" xfId="0" applyFont="1" applyFill="1" applyAlignment="1">
      <alignment/>
    </xf>
    <xf numFmtId="0" fontId="1" fillId="0" borderId="0" xfId="0" applyFont="1" applyBorder="1" applyAlignment="1">
      <alignment/>
    </xf>
    <xf numFmtId="0" fontId="7" fillId="0" borderId="0" xfId="0" applyFont="1" applyBorder="1" applyAlignment="1">
      <alignment vertical="center"/>
    </xf>
    <xf numFmtId="0" fontId="7" fillId="0" borderId="22" xfId="0" applyFont="1" applyBorder="1" applyAlignment="1">
      <alignment vertical="center"/>
    </xf>
    <xf numFmtId="0" fontId="7" fillId="0" borderId="10" xfId="0" applyFont="1" applyBorder="1" applyAlignment="1">
      <alignment vertical="center"/>
    </xf>
    <xf numFmtId="0" fontId="7" fillId="0" borderId="23" xfId="0" applyFont="1" applyBorder="1" applyAlignment="1">
      <alignment vertical="center"/>
    </xf>
    <xf numFmtId="0" fontId="7" fillId="0" borderId="13" xfId="0" applyFont="1" applyBorder="1" applyAlignment="1">
      <alignment vertical="center"/>
    </xf>
    <xf numFmtId="0" fontId="7" fillId="0" borderId="24" xfId="0" applyFont="1" applyBorder="1" applyAlignment="1">
      <alignment vertical="center"/>
    </xf>
    <xf numFmtId="0" fontId="1" fillId="0" borderId="0" xfId="0" applyFont="1" applyAlignment="1">
      <alignment vertical="center"/>
    </xf>
    <xf numFmtId="0" fontId="1" fillId="0" borderId="0" xfId="0" applyFont="1" applyAlignment="1">
      <alignment/>
    </xf>
    <xf numFmtId="0" fontId="10" fillId="0" borderId="25"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0" fontId="13" fillId="0" borderId="28" xfId="0" applyFont="1" applyBorder="1" applyAlignment="1">
      <alignment vertical="center"/>
    </xf>
    <xf numFmtId="0" fontId="13" fillId="0" borderId="29" xfId="0" applyFont="1" applyBorder="1" applyAlignment="1">
      <alignment vertical="center"/>
    </xf>
    <xf numFmtId="0" fontId="13" fillId="0" borderId="30" xfId="0" applyFont="1" applyBorder="1" applyAlignment="1">
      <alignment vertical="center"/>
    </xf>
    <xf numFmtId="0" fontId="13" fillId="0" borderId="25" xfId="0" applyFont="1" applyBorder="1" applyAlignment="1">
      <alignment horizontal="right"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34" xfId="0" applyFont="1" applyBorder="1" applyAlignment="1">
      <alignment horizontal="center" vertical="center"/>
    </xf>
    <xf numFmtId="0" fontId="13" fillId="0" borderId="35" xfId="0" applyFont="1" applyBorder="1" applyAlignment="1">
      <alignment horizontal="center" vertical="center"/>
    </xf>
    <xf numFmtId="0" fontId="13" fillId="0" borderId="36" xfId="0" applyFont="1" applyBorder="1" applyAlignment="1">
      <alignment horizontal="center" vertical="center"/>
    </xf>
    <xf numFmtId="0" fontId="13" fillId="0" borderId="26" xfId="0" applyFont="1" applyBorder="1" applyAlignment="1">
      <alignment horizontal="center" vertical="center"/>
    </xf>
    <xf numFmtId="0" fontId="13" fillId="0" borderId="0" xfId="0" applyFont="1" applyAlignment="1">
      <alignment vertical="center"/>
    </xf>
    <xf numFmtId="0" fontId="13" fillId="0" borderId="35" xfId="0" applyFont="1" applyBorder="1" applyAlignment="1">
      <alignment horizontal="center" vertical="center" wrapText="1"/>
    </xf>
    <xf numFmtId="0" fontId="2" fillId="0" borderId="0" xfId="0" applyFont="1" applyBorder="1" applyAlignment="1">
      <alignment vertical="center"/>
    </xf>
    <xf numFmtId="0" fontId="9" fillId="0" borderId="37" xfId="0" applyFont="1" applyBorder="1" applyAlignment="1">
      <alignment horizontal="center" vertical="center"/>
    </xf>
    <xf numFmtId="0" fontId="9" fillId="0" borderId="16" xfId="0" applyFont="1" applyBorder="1" applyAlignment="1">
      <alignment horizontal="center" vertical="center"/>
    </xf>
    <xf numFmtId="0" fontId="5" fillId="0" borderId="33" xfId="0" applyFont="1" applyBorder="1" applyAlignment="1">
      <alignment horizontal="center" vertical="center"/>
    </xf>
    <xf numFmtId="0" fontId="5" fillId="0" borderId="30" xfId="0" applyFont="1" applyBorder="1" applyAlignment="1">
      <alignment horizontal="center" vertical="center"/>
    </xf>
    <xf numFmtId="0" fontId="5" fillId="0" borderId="35" xfId="0" applyFont="1" applyBorder="1" applyAlignment="1">
      <alignment horizontal="center" vertical="center"/>
    </xf>
    <xf numFmtId="0" fontId="5" fillId="0" borderId="35" xfId="0" applyFont="1" applyBorder="1" applyAlignment="1">
      <alignment horizontal="center"/>
    </xf>
    <xf numFmtId="0" fontId="5" fillId="0" borderId="36" xfId="0" applyFont="1" applyBorder="1" applyAlignment="1">
      <alignment horizontal="center"/>
    </xf>
    <xf numFmtId="0" fontId="5" fillId="0" borderId="31"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30" xfId="0" applyFont="1" applyBorder="1" applyAlignment="1">
      <alignment horizontal="center"/>
    </xf>
    <xf numFmtId="0" fontId="9" fillId="0" borderId="23" xfId="0" applyFont="1" applyBorder="1" applyAlignment="1">
      <alignment horizontal="center" vertical="center"/>
    </xf>
    <xf numFmtId="0" fontId="5" fillId="0" borderId="0" xfId="0" applyFont="1" applyAlignment="1">
      <alignment horizontal="center"/>
    </xf>
    <xf numFmtId="0" fontId="5" fillId="0" borderId="13" xfId="0" applyFont="1" applyBorder="1" applyAlignment="1">
      <alignment horizontal="center"/>
    </xf>
    <xf numFmtId="0" fontId="0" fillId="0" borderId="0" xfId="0" applyAlignment="1">
      <alignment horizontal="center"/>
    </xf>
    <xf numFmtId="0" fontId="5" fillId="0" borderId="34" xfId="0" applyFont="1" applyBorder="1" applyAlignment="1">
      <alignment horizontal="center" vertical="center"/>
    </xf>
    <xf numFmtId="0" fontId="19" fillId="0" borderId="28"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23" fillId="35" borderId="32" xfId="0" applyFont="1" applyFill="1" applyBorder="1" applyAlignment="1">
      <alignment horizontal="center"/>
    </xf>
    <xf numFmtId="0" fontId="19" fillId="0" borderId="33" xfId="0" applyFont="1" applyBorder="1" applyAlignment="1">
      <alignment horizontal="center" vertical="center"/>
    </xf>
    <xf numFmtId="0" fontId="19" fillId="0" borderId="35" xfId="0" applyFont="1" applyBorder="1" applyAlignment="1">
      <alignment horizontal="center" vertical="center"/>
    </xf>
    <xf numFmtId="0" fontId="19" fillId="0" borderId="31"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vertical="center"/>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23" fillId="35" borderId="30" xfId="0" applyFont="1" applyFill="1" applyBorder="1" applyAlignment="1">
      <alignment horizontal="center" vertical="center"/>
    </xf>
    <xf numFmtId="0" fontId="23" fillId="35" borderId="35" xfId="0" applyFont="1" applyFill="1" applyBorder="1" applyAlignment="1">
      <alignment horizontal="center" vertical="center"/>
    </xf>
    <xf numFmtId="0" fontId="10" fillId="35" borderId="40" xfId="0" applyFont="1" applyFill="1" applyBorder="1" applyAlignment="1">
      <alignment horizontal="center"/>
    </xf>
    <xf numFmtId="0" fontId="10" fillId="35" borderId="41" xfId="0" applyFont="1" applyFill="1" applyBorder="1" applyAlignment="1">
      <alignment horizontal="center"/>
    </xf>
    <xf numFmtId="0" fontId="20" fillId="35" borderId="34" xfId="0" applyFont="1" applyFill="1" applyBorder="1" applyAlignment="1">
      <alignment horizontal="center"/>
    </xf>
    <xf numFmtId="0" fontId="0" fillId="0" borderId="0" xfId="0" applyFont="1" applyAlignment="1">
      <alignment/>
    </xf>
    <xf numFmtId="0" fontId="23" fillId="35" borderId="31" xfId="0" applyFont="1" applyFill="1" applyBorder="1" applyAlignment="1">
      <alignment horizontal="center"/>
    </xf>
    <xf numFmtId="0" fontId="5" fillId="35" borderId="36" xfId="0" applyFont="1" applyFill="1" applyBorder="1" applyAlignment="1">
      <alignment horizontal="center"/>
    </xf>
    <xf numFmtId="0" fontId="5" fillId="35" borderId="30" xfId="0" applyFont="1" applyFill="1" applyBorder="1" applyAlignment="1">
      <alignment horizontal="center"/>
    </xf>
    <xf numFmtId="0" fontId="5" fillId="0" borderId="42" xfId="0" applyFont="1" applyBorder="1" applyAlignment="1">
      <alignment horizontal="center" vertical="center" wrapText="1"/>
    </xf>
    <xf numFmtId="0" fontId="5" fillId="0" borderId="43" xfId="0" applyFont="1" applyBorder="1" applyAlignment="1">
      <alignment horizontal="center" vertical="center" wrapText="1"/>
    </xf>
    <xf numFmtId="0" fontId="5" fillId="35" borderId="35" xfId="0" applyFont="1" applyFill="1" applyBorder="1" applyAlignment="1">
      <alignment horizontal="center" vertical="center"/>
    </xf>
    <xf numFmtId="0" fontId="5" fillId="35" borderId="36" xfId="0" applyFont="1" applyFill="1" applyBorder="1" applyAlignment="1">
      <alignment horizontal="center" vertical="center"/>
    </xf>
    <xf numFmtId="0" fontId="20" fillId="35" borderId="34" xfId="0" applyFont="1" applyFill="1" applyBorder="1" applyAlignment="1">
      <alignment horizontal="center" vertical="center"/>
    </xf>
    <xf numFmtId="0" fontId="23" fillId="35" borderId="28" xfId="0" applyFont="1" applyFill="1" applyBorder="1" applyAlignment="1">
      <alignment horizontal="center"/>
    </xf>
    <xf numFmtId="0" fontId="106" fillId="0" borderId="0" xfId="0" applyFont="1" applyAlignment="1">
      <alignment horizontal="center"/>
    </xf>
    <xf numFmtId="0" fontId="107" fillId="0" borderId="0" xfId="0" applyFont="1" applyAlignment="1">
      <alignment horizontal="center"/>
    </xf>
    <xf numFmtId="0" fontId="107" fillId="35" borderId="0" xfId="0" applyFont="1" applyFill="1" applyAlignment="1">
      <alignment horizontal="center"/>
    </xf>
    <xf numFmtId="0" fontId="108" fillId="0" borderId="0" xfId="0" applyFont="1" applyAlignment="1">
      <alignment horizontal="center"/>
    </xf>
    <xf numFmtId="49" fontId="10" fillId="0" borderId="0" xfId="0" applyNumberFormat="1" applyFont="1" applyBorder="1" applyAlignment="1">
      <alignment/>
    </xf>
    <xf numFmtId="0" fontId="23" fillId="35" borderId="44" xfId="0" applyFont="1" applyFill="1" applyBorder="1" applyAlignment="1">
      <alignment horizontal="center"/>
    </xf>
    <xf numFmtId="0" fontId="23" fillId="35" borderId="45" xfId="0" applyFont="1" applyFill="1" applyBorder="1" applyAlignment="1">
      <alignment horizontal="center"/>
    </xf>
    <xf numFmtId="0" fontId="23" fillId="35" borderId="38" xfId="0" applyFont="1" applyFill="1" applyBorder="1" applyAlignment="1">
      <alignment horizontal="center"/>
    </xf>
    <xf numFmtId="0" fontId="22" fillId="35" borderId="28" xfId="0" applyFont="1" applyFill="1" applyBorder="1" applyAlignment="1">
      <alignment horizontal="center"/>
    </xf>
    <xf numFmtId="0" fontId="22" fillId="35" borderId="31" xfId="0" applyFont="1" applyFill="1" applyBorder="1" applyAlignment="1">
      <alignment horizontal="center"/>
    </xf>
    <xf numFmtId="0" fontId="22" fillId="35" borderId="32" xfId="0" applyFont="1" applyFill="1" applyBorder="1" applyAlignment="1">
      <alignment horizontal="center"/>
    </xf>
    <xf numFmtId="0" fontId="19" fillId="0" borderId="27" xfId="0" applyFont="1" applyBorder="1" applyAlignment="1">
      <alignment horizontal="center" textRotation="90" wrapText="1"/>
    </xf>
    <xf numFmtId="0" fontId="5" fillId="0" borderId="0" xfId="0" applyFont="1" applyBorder="1" applyAlignment="1">
      <alignment horizontal="center"/>
    </xf>
    <xf numFmtId="0" fontId="0" fillId="0" borderId="0" xfId="0" applyBorder="1" applyAlignment="1">
      <alignment/>
    </xf>
    <xf numFmtId="0" fontId="0" fillId="0" borderId="22" xfId="0" applyBorder="1" applyAlignment="1">
      <alignment/>
    </xf>
    <xf numFmtId="0" fontId="5" fillId="0" borderId="0" xfId="53" applyFont="1">
      <alignment/>
      <protection/>
    </xf>
    <xf numFmtId="0" fontId="24" fillId="0" borderId="0" xfId="53" applyFont="1" applyAlignment="1">
      <alignment/>
      <protection/>
    </xf>
    <xf numFmtId="0" fontId="27" fillId="0" borderId="0" xfId="53" applyBorder="1">
      <alignment/>
      <protection/>
    </xf>
    <xf numFmtId="0" fontId="20" fillId="0" borderId="18" xfId="53" applyFont="1" applyBorder="1" applyAlignment="1">
      <alignment horizontal="center" vertical="center"/>
      <protection/>
    </xf>
    <xf numFmtId="0" fontId="5" fillId="0" borderId="18" xfId="53" applyFont="1" applyBorder="1" applyAlignment="1">
      <alignment horizontal="center" vertical="center"/>
      <protection/>
    </xf>
    <xf numFmtId="0" fontId="20" fillId="0" borderId="46" xfId="53" applyFont="1" applyBorder="1" applyAlignment="1">
      <alignment horizontal="center" vertical="center"/>
      <protection/>
    </xf>
    <xf numFmtId="0" fontId="5" fillId="0" borderId="46" xfId="53" applyFont="1" applyBorder="1" applyAlignment="1">
      <alignment horizontal="center" vertical="center"/>
      <protection/>
    </xf>
    <xf numFmtId="0" fontId="10" fillId="0" borderId="47" xfId="53" applyFont="1" applyBorder="1" applyAlignment="1">
      <alignment horizontal="center" vertical="center"/>
      <protection/>
    </xf>
    <xf numFmtId="0" fontId="10" fillId="0" borderId="48" xfId="53" applyFont="1" applyBorder="1" applyAlignment="1">
      <alignment horizontal="center" vertical="center"/>
      <protection/>
    </xf>
    <xf numFmtId="0" fontId="5" fillId="0" borderId="32" xfId="53" applyFont="1" applyBorder="1" applyAlignment="1">
      <alignment horizontal="center" vertical="center" wrapText="1"/>
      <protection/>
    </xf>
    <xf numFmtId="0" fontId="5" fillId="26" borderId="49" xfId="0" applyFont="1" applyFill="1" applyBorder="1" applyAlignment="1">
      <alignment/>
    </xf>
    <xf numFmtId="0" fontId="5" fillId="26" borderId="33" xfId="0" applyFont="1" applyFill="1" applyBorder="1" applyAlignment="1">
      <alignment/>
    </xf>
    <xf numFmtId="0" fontId="5" fillId="0" borderId="33" xfId="0" applyFont="1" applyFill="1" applyBorder="1" applyAlignment="1">
      <alignment horizontal="center" vertical="center"/>
    </xf>
    <xf numFmtId="0" fontId="5" fillId="26" borderId="31" xfId="0" applyFont="1" applyFill="1" applyBorder="1" applyAlignment="1">
      <alignment/>
    </xf>
    <xf numFmtId="0" fontId="28" fillId="33" borderId="31" xfId="0" applyFont="1" applyFill="1" applyBorder="1" applyAlignment="1">
      <alignment horizontal="center" vertical="center"/>
    </xf>
    <xf numFmtId="0" fontId="5" fillId="26" borderId="33" xfId="0" applyFont="1" applyFill="1" applyBorder="1" applyAlignment="1">
      <alignment horizontal="center" vertical="center"/>
    </xf>
    <xf numFmtId="0" fontId="13" fillId="36" borderId="33" xfId="0" applyFont="1" applyFill="1" applyBorder="1" applyAlignment="1">
      <alignment horizontal="center" vertical="center"/>
    </xf>
    <xf numFmtId="0" fontId="13" fillId="36" borderId="34" xfId="0" applyFont="1" applyFill="1" applyBorder="1" applyAlignment="1">
      <alignment horizontal="center" vertical="center"/>
    </xf>
    <xf numFmtId="0" fontId="5" fillId="0" borderId="34" xfId="53" applyFont="1" applyBorder="1" applyAlignment="1">
      <alignment horizontal="center" vertical="center" wrapText="1"/>
      <protection/>
    </xf>
    <xf numFmtId="0" fontId="28" fillId="37" borderId="33" xfId="0" applyFont="1" applyFill="1" applyBorder="1" applyAlignment="1">
      <alignment horizontal="center" vertical="center"/>
    </xf>
    <xf numFmtId="0" fontId="28" fillId="38" borderId="34" xfId="0" applyFont="1" applyFill="1" applyBorder="1" applyAlignment="1">
      <alignment horizontal="center" vertical="center"/>
    </xf>
    <xf numFmtId="0" fontId="28" fillId="38" borderId="33" xfId="0" applyFont="1" applyFill="1" applyBorder="1" applyAlignment="1">
      <alignment horizontal="center" vertical="center"/>
    </xf>
    <xf numFmtId="0" fontId="5" fillId="0" borderId="36" xfId="53" applyFont="1" applyBorder="1" applyAlignment="1">
      <alignment horizontal="center" vertical="center" wrapText="1"/>
      <protection/>
    </xf>
    <xf numFmtId="0" fontId="5" fillId="26" borderId="50" xfId="0" applyFont="1" applyFill="1" applyBorder="1" applyAlignment="1">
      <alignment/>
    </xf>
    <xf numFmtId="0" fontId="5" fillId="26" borderId="35" xfId="0" applyFont="1" applyFill="1" applyBorder="1" applyAlignment="1">
      <alignment/>
    </xf>
    <xf numFmtId="0" fontId="5" fillId="0" borderId="35" xfId="0" applyFont="1" applyFill="1" applyBorder="1" applyAlignment="1">
      <alignment horizontal="center" vertical="center"/>
    </xf>
    <xf numFmtId="0" fontId="13" fillId="36" borderId="35" xfId="0" applyFont="1" applyFill="1" applyBorder="1" applyAlignment="1">
      <alignment horizontal="center" vertical="center"/>
    </xf>
    <xf numFmtId="0" fontId="28" fillId="33" borderId="51" xfId="0" applyFont="1" applyFill="1" applyBorder="1" applyAlignment="1">
      <alignment horizontal="center" vertical="center"/>
    </xf>
    <xf numFmtId="0" fontId="28" fillId="38" borderId="35" xfId="0" applyFont="1" applyFill="1" applyBorder="1" applyAlignment="1">
      <alignment horizontal="center" vertical="center"/>
    </xf>
    <xf numFmtId="0" fontId="28" fillId="39" borderId="35" xfId="0" applyFont="1" applyFill="1" applyBorder="1" applyAlignment="1">
      <alignment horizontal="center" vertical="center"/>
    </xf>
    <xf numFmtId="0" fontId="5" fillId="0" borderId="33" xfId="0" applyFont="1" applyBorder="1" applyAlignment="1">
      <alignment/>
    </xf>
    <xf numFmtId="0" fontId="0" fillId="0" borderId="33" xfId="0" applyBorder="1" applyAlignment="1">
      <alignment/>
    </xf>
    <xf numFmtId="0" fontId="5" fillId="35" borderId="33" xfId="0" applyFont="1" applyFill="1" applyBorder="1" applyAlignment="1">
      <alignment vertical="center"/>
    </xf>
    <xf numFmtId="0" fontId="29" fillId="35" borderId="33" xfId="0" applyFont="1" applyFill="1" applyBorder="1" applyAlignment="1">
      <alignment vertical="center"/>
    </xf>
    <xf numFmtId="0" fontId="5" fillId="35" borderId="49" xfId="0" applyFont="1" applyFill="1" applyBorder="1" applyAlignment="1">
      <alignment vertical="center"/>
    </xf>
    <xf numFmtId="0" fontId="0" fillId="0" borderId="34" xfId="0" applyBorder="1" applyAlignment="1">
      <alignment/>
    </xf>
    <xf numFmtId="0" fontId="5" fillId="0" borderId="35" xfId="0" applyFont="1" applyBorder="1" applyAlignment="1">
      <alignment/>
    </xf>
    <xf numFmtId="0" fontId="0" fillId="0" borderId="35" xfId="0" applyBorder="1" applyAlignment="1">
      <alignment/>
    </xf>
    <xf numFmtId="0" fontId="29" fillId="0" borderId="35" xfId="0" applyFont="1" applyFill="1" applyBorder="1" applyAlignment="1">
      <alignment vertical="center"/>
    </xf>
    <xf numFmtId="0" fontId="28" fillId="35" borderId="36" xfId="0" applyFont="1" applyFill="1" applyBorder="1" applyAlignment="1">
      <alignment horizontal="center" vertical="center"/>
    </xf>
    <xf numFmtId="0" fontId="5" fillId="0" borderId="18" xfId="53" applyFont="1" applyBorder="1" applyAlignment="1">
      <alignment horizontal="center" vertical="center" wrapText="1"/>
      <protection/>
    </xf>
    <xf numFmtId="0" fontId="5" fillId="0" borderId="28" xfId="53" applyFont="1" applyBorder="1" applyAlignment="1">
      <alignment horizontal="left" vertical="center"/>
      <protection/>
    </xf>
    <xf numFmtId="0" fontId="30" fillId="26" borderId="31" xfId="53" applyFont="1" applyFill="1" applyBorder="1">
      <alignment/>
      <protection/>
    </xf>
    <xf numFmtId="0" fontId="5" fillId="0" borderId="31" xfId="53" applyFont="1" applyFill="1" applyBorder="1" applyAlignment="1">
      <alignment horizontal="center" vertical="center"/>
      <protection/>
    </xf>
    <xf numFmtId="0" fontId="13" fillId="36" borderId="31" xfId="53" applyFont="1" applyFill="1" applyBorder="1" applyAlignment="1">
      <alignment horizontal="center" vertical="center"/>
      <protection/>
    </xf>
    <xf numFmtId="0" fontId="5" fillId="0" borderId="31" xfId="53" applyFont="1" applyBorder="1" applyAlignment="1">
      <alignment horizontal="center" vertical="center"/>
      <protection/>
    </xf>
    <xf numFmtId="0" fontId="5" fillId="26" borderId="31" xfId="53" applyFont="1" applyFill="1" applyBorder="1">
      <alignment/>
      <protection/>
    </xf>
    <xf numFmtId="0" fontId="5" fillId="26" borderId="31" xfId="53" applyFont="1" applyFill="1" applyBorder="1" applyAlignment="1">
      <alignment horizontal="center" vertical="center"/>
      <protection/>
    </xf>
    <xf numFmtId="0" fontId="13" fillId="36" borderId="32" xfId="53" applyFont="1" applyFill="1" applyBorder="1" applyAlignment="1">
      <alignment horizontal="center" vertical="center"/>
      <protection/>
    </xf>
    <xf numFmtId="0" fontId="109" fillId="0" borderId="31" xfId="0" applyFont="1" applyBorder="1" applyAlignment="1">
      <alignment/>
    </xf>
    <xf numFmtId="0" fontId="109" fillId="0" borderId="32" xfId="0" applyFont="1" applyBorder="1" applyAlignment="1">
      <alignment/>
    </xf>
    <xf numFmtId="0" fontId="5" fillId="0" borderId="17" xfId="53" applyFont="1" applyBorder="1" applyAlignment="1">
      <alignment horizontal="center" vertical="center" wrapText="1"/>
      <protection/>
    </xf>
    <xf numFmtId="0" fontId="5" fillId="0" borderId="25" xfId="53" applyFont="1" applyBorder="1" applyAlignment="1">
      <alignment horizontal="left" vertical="center"/>
      <protection/>
    </xf>
    <xf numFmtId="0" fontId="30" fillId="26" borderId="26" xfId="53" applyFont="1" applyFill="1" applyBorder="1">
      <alignment/>
      <protection/>
    </xf>
    <xf numFmtId="0" fontId="5" fillId="0" borderId="26" xfId="53" applyFont="1" applyFill="1" applyBorder="1" applyAlignment="1">
      <alignment horizontal="center" vertical="center"/>
      <protection/>
    </xf>
    <xf numFmtId="0" fontId="13" fillId="36" borderId="26" xfId="53" applyFont="1" applyFill="1" applyBorder="1" applyAlignment="1">
      <alignment horizontal="center" vertical="center"/>
      <protection/>
    </xf>
    <xf numFmtId="0" fontId="5" fillId="0" borderId="26" xfId="53" applyFont="1" applyBorder="1" applyAlignment="1">
      <alignment horizontal="center" vertical="center"/>
      <protection/>
    </xf>
    <xf numFmtId="0" fontId="5" fillId="26" borderId="26" xfId="53" applyFont="1" applyFill="1" applyBorder="1">
      <alignment/>
      <protection/>
    </xf>
    <xf numFmtId="0" fontId="5" fillId="26" borderId="26" xfId="53" applyFont="1" applyFill="1" applyBorder="1" applyAlignment="1">
      <alignment horizontal="center" vertical="center"/>
      <protection/>
    </xf>
    <xf numFmtId="0" fontId="13" fillId="36" borderId="27" xfId="53" applyFont="1" applyFill="1" applyBorder="1" applyAlignment="1">
      <alignment horizontal="center" vertical="center"/>
      <protection/>
    </xf>
    <xf numFmtId="0" fontId="24" fillId="0" borderId="0" xfId="0" applyFont="1" applyBorder="1" applyAlignment="1">
      <alignment/>
    </xf>
    <xf numFmtId="0" fontId="5" fillId="0" borderId="0" xfId="0" applyFont="1" applyBorder="1" applyAlignment="1">
      <alignment/>
    </xf>
    <xf numFmtId="0" fontId="5" fillId="0" borderId="0" xfId="0" applyFont="1" applyBorder="1" applyAlignment="1">
      <alignment/>
    </xf>
    <xf numFmtId="0" fontId="5" fillId="26" borderId="17" xfId="0" applyFont="1" applyFill="1" applyBorder="1" applyAlignment="1">
      <alignment/>
    </xf>
    <xf numFmtId="0" fontId="13" fillId="36" borderId="17" xfId="0" applyFont="1" applyFill="1" applyBorder="1" applyAlignment="1">
      <alignment horizontal="center" vertical="center"/>
    </xf>
    <xf numFmtId="0" fontId="5" fillId="0" borderId="17" xfId="0" applyFont="1" applyBorder="1" applyAlignment="1">
      <alignment horizontal="center" vertical="center"/>
    </xf>
    <xf numFmtId="0" fontId="31" fillId="33" borderId="17" xfId="0" applyFont="1" applyFill="1" applyBorder="1" applyAlignment="1">
      <alignment horizontal="center" vertical="center"/>
    </xf>
    <xf numFmtId="0" fontId="28" fillId="33" borderId="17" xfId="0" applyFont="1" applyFill="1" applyBorder="1" applyAlignment="1">
      <alignment horizontal="center" vertical="center"/>
    </xf>
    <xf numFmtId="0" fontId="28" fillId="38" borderId="17" xfId="0" applyFont="1" applyFill="1" applyBorder="1" applyAlignment="1">
      <alignment horizontal="center" vertical="center"/>
    </xf>
    <xf numFmtId="0" fontId="5" fillId="0" borderId="11" xfId="0" applyFont="1" applyBorder="1" applyAlignment="1">
      <alignment/>
    </xf>
    <xf numFmtId="0" fontId="5" fillId="0" borderId="11" xfId="0" applyFont="1" applyBorder="1" applyAlignment="1">
      <alignment horizontal="left"/>
    </xf>
    <xf numFmtId="0" fontId="5" fillId="0" borderId="11" xfId="0" applyFont="1" applyBorder="1" applyAlignment="1">
      <alignment/>
    </xf>
    <xf numFmtId="0" fontId="110" fillId="0" borderId="11" xfId="0" applyFont="1" applyBorder="1" applyAlignment="1">
      <alignment/>
    </xf>
    <xf numFmtId="0" fontId="111" fillId="0" borderId="18" xfId="0" applyFont="1" applyBorder="1" applyAlignment="1">
      <alignment horizontal="center" vertical="center" wrapText="1"/>
    </xf>
    <xf numFmtId="0" fontId="13" fillId="0" borderId="23" xfId="0" applyFont="1" applyBorder="1" applyAlignment="1">
      <alignment horizontal="center" vertical="center"/>
    </xf>
    <xf numFmtId="0" fontId="13" fillId="0" borderId="22" xfId="0" applyFont="1" applyBorder="1" applyAlignment="1">
      <alignment horizontal="center" vertical="center"/>
    </xf>
    <xf numFmtId="0" fontId="13" fillId="0" borderId="24" xfId="0" applyFont="1" applyBorder="1" applyAlignment="1">
      <alignment horizontal="center" vertical="center"/>
    </xf>
    <xf numFmtId="0" fontId="13" fillId="0" borderId="52" xfId="0" applyFont="1" applyBorder="1" applyAlignment="1">
      <alignment horizontal="center" vertical="center"/>
    </xf>
    <xf numFmtId="0" fontId="13" fillId="0" borderId="18" xfId="0" applyFont="1" applyBorder="1" applyAlignment="1">
      <alignment horizontal="center"/>
    </xf>
    <xf numFmtId="0" fontId="13" fillId="0" borderId="48" xfId="0" applyFont="1" applyBorder="1" applyAlignment="1">
      <alignment horizontal="center"/>
    </xf>
    <xf numFmtId="0" fontId="13" fillId="0" borderId="46" xfId="0" applyFont="1" applyBorder="1" applyAlignment="1">
      <alignment horizontal="center"/>
    </xf>
    <xf numFmtId="0" fontId="13" fillId="0" borderId="46" xfId="0" applyFont="1"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55" xfId="0" applyBorder="1" applyAlignment="1">
      <alignment/>
    </xf>
    <xf numFmtId="0" fontId="0" fillId="0" borderId="56" xfId="0" applyBorder="1" applyAlignment="1">
      <alignment/>
    </xf>
    <xf numFmtId="0" fontId="0" fillId="0" borderId="57" xfId="0" applyBorder="1" applyAlignment="1">
      <alignment/>
    </xf>
    <xf numFmtId="0" fontId="0" fillId="0" borderId="58" xfId="0" applyBorder="1" applyAlignment="1">
      <alignment/>
    </xf>
    <xf numFmtId="0" fontId="0" fillId="0" borderId="59" xfId="0" applyBorder="1" applyAlignment="1">
      <alignment/>
    </xf>
    <xf numFmtId="0" fontId="0" fillId="0" borderId="60" xfId="0" applyBorder="1" applyAlignment="1">
      <alignment/>
    </xf>
    <xf numFmtId="0" fontId="24" fillId="0" borderId="29" xfId="0" applyFont="1" applyBorder="1" applyAlignment="1">
      <alignment horizontal="center" vertical="center"/>
    </xf>
    <xf numFmtId="0" fontId="24" fillId="0" borderId="33" xfId="0" applyFont="1" applyBorder="1" applyAlignment="1">
      <alignment horizontal="center" vertical="center"/>
    </xf>
    <xf numFmtId="0" fontId="24" fillId="0" borderId="35" xfId="0" applyFont="1" applyBorder="1" applyAlignment="1">
      <alignment horizontal="center" vertical="center"/>
    </xf>
    <xf numFmtId="0" fontId="24" fillId="0" borderId="36" xfId="0" applyFont="1" applyBorder="1" applyAlignment="1">
      <alignment horizontal="center" vertical="center"/>
    </xf>
    <xf numFmtId="0" fontId="24" fillId="0" borderId="28" xfId="0" applyFont="1" applyBorder="1" applyAlignment="1">
      <alignment horizontal="center" vertical="center"/>
    </xf>
    <xf numFmtId="0" fontId="24" fillId="0" borderId="31" xfId="0" applyFont="1" applyBorder="1" applyAlignment="1">
      <alignment horizontal="center" vertical="center"/>
    </xf>
    <xf numFmtId="0" fontId="24" fillId="0" borderId="32" xfId="0" applyFont="1" applyBorder="1" applyAlignment="1">
      <alignment horizontal="center" vertical="center"/>
    </xf>
    <xf numFmtId="0" fontId="24" fillId="0" borderId="34" xfId="0" applyFont="1" applyBorder="1" applyAlignment="1">
      <alignment horizontal="center" vertical="center"/>
    </xf>
    <xf numFmtId="0" fontId="24" fillId="0" borderId="30" xfId="0" applyFont="1" applyBorder="1" applyAlignment="1">
      <alignment horizontal="center" vertical="center"/>
    </xf>
    <xf numFmtId="0" fontId="24" fillId="35" borderId="33" xfId="0" applyFont="1" applyFill="1" applyBorder="1" applyAlignment="1">
      <alignment horizontal="center" vertical="center"/>
    </xf>
    <xf numFmtId="0" fontId="24" fillId="0" borderId="49" xfId="0" applyFont="1" applyBorder="1" applyAlignment="1">
      <alignment horizontal="center" vertical="center"/>
    </xf>
    <xf numFmtId="0" fontId="24" fillId="0" borderId="61" xfId="0" applyFont="1" applyBorder="1" applyAlignment="1">
      <alignment horizontal="center" vertical="center"/>
    </xf>
    <xf numFmtId="0" fontId="24" fillId="35" borderId="35" xfId="0" applyFont="1" applyFill="1" applyBorder="1" applyAlignment="1">
      <alignment horizontal="center" vertical="center"/>
    </xf>
    <xf numFmtId="0" fontId="6" fillId="0" borderId="0" xfId="0" applyFont="1" applyFill="1" applyAlignment="1">
      <alignment horizontal="left" vertical="center"/>
    </xf>
    <xf numFmtId="0" fontId="35" fillId="0" borderId="0" xfId="0" applyFont="1" applyAlignment="1">
      <alignment vertical="center"/>
    </xf>
    <xf numFmtId="0" fontId="24" fillId="0" borderId="47" xfId="0" applyFont="1" applyBorder="1" applyAlignment="1">
      <alignment horizontal="center" vertical="center"/>
    </xf>
    <xf numFmtId="0" fontId="24" fillId="0" borderId="31" xfId="0" applyFont="1" applyBorder="1" applyAlignment="1">
      <alignment vertical="center"/>
    </xf>
    <xf numFmtId="0" fontId="24" fillId="0" borderId="33" xfId="0" applyFont="1" applyBorder="1" applyAlignment="1">
      <alignment vertical="center"/>
    </xf>
    <xf numFmtId="0" fontId="24" fillId="0" borderId="45" xfId="0" applyFont="1" applyBorder="1" applyAlignment="1">
      <alignment horizontal="center" vertical="center"/>
    </xf>
    <xf numFmtId="0" fontId="24" fillId="0" borderId="35" xfId="0" applyFont="1" applyBorder="1" applyAlignment="1">
      <alignment vertical="center"/>
    </xf>
    <xf numFmtId="0" fontId="19" fillId="0" borderId="32" xfId="0" applyFont="1" applyBorder="1" applyAlignment="1">
      <alignment horizontal="center" vertical="center"/>
    </xf>
    <xf numFmtId="0" fontId="19" fillId="0" borderId="34" xfId="0" applyFont="1" applyBorder="1" applyAlignment="1">
      <alignment horizontal="center" vertical="center"/>
    </xf>
    <xf numFmtId="0" fontId="19" fillId="0" borderId="36" xfId="0" applyFont="1" applyBorder="1" applyAlignment="1">
      <alignment horizontal="center" vertical="center"/>
    </xf>
    <xf numFmtId="0" fontId="24" fillId="0" borderId="62" xfId="0" applyFont="1" applyBorder="1" applyAlignment="1">
      <alignment horizontal="center" vertical="center"/>
    </xf>
    <xf numFmtId="1" fontId="25" fillId="35" borderId="28" xfId="0" applyNumberFormat="1" applyFont="1" applyFill="1" applyBorder="1" applyAlignment="1">
      <alignment horizontal="center" vertical="center"/>
    </xf>
    <xf numFmtId="0" fontId="24" fillId="35" borderId="29" xfId="0" applyFont="1" applyFill="1" applyBorder="1" applyAlignment="1">
      <alignment horizontal="center"/>
    </xf>
    <xf numFmtId="0" fontId="24" fillId="35" borderId="63" xfId="0" applyFont="1" applyFill="1" applyBorder="1" applyAlignment="1">
      <alignment horizontal="center"/>
    </xf>
    <xf numFmtId="0" fontId="24" fillId="35" borderId="33" xfId="0" applyFont="1" applyFill="1" applyBorder="1" applyAlignment="1">
      <alignment horizontal="center"/>
    </xf>
    <xf numFmtId="1" fontId="24" fillId="35" borderId="29" xfId="0" applyNumberFormat="1" applyFont="1" applyFill="1" applyBorder="1" applyAlignment="1">
      <alignment horizontal="center"/>
    </xf>
    <xf numFmtId="0" fontId="24" fillId="35" borderId="30" xfId="0" applyFont="1" applyFill="1" applyBorder="1" applyAlignment="1">
      <alignment horizontal="center"/>
    </xf>
    <xf numFmtId="0" fontId="25" fillId="35" borderId="47" xfId="0" applyFont="1" applyFill="1" applyBorder="1" applyAlignment="1">
      <alignment horizontal="center" vertical="center"/>
    </xf>
    <xf numFmtId="49" fontId="24" fillId="0" borderId="0" xfId="0" applyNumberFormat="1" applyFont="1" applyBorder="1" applyAlignment="1">
      <alignment/>
    </xf>
    <xf numFmtId="0" fontId="35" fillId="0" borderId="0" xfId="0" applyFont="1" applyAlignment="1">
      <alignment/>
    </xf>
    <xf numFmtId="0" fontId="35" fillId="0" borderId="0" xfId="0" applyFont="1" applyAlignment="1">
      <alignment horizontal="center" vertical="center"/>
    </xf>
    <xf numFmtId="16" fontId="35" fillId="0" borderId="0" xfId="0" applyNumberFormat="1" applyFont="1" applyAlignment="1">
      <alignment vertical="center"/>
    </xf>
    <xf numFmtId="0" fontId="112" fillId="35" borderId="64" xfId="0" applyFont="1" applyFill="1" applyBorder="1" applyAlignment="1">
      <alignment horizontal="center"/>
    </xf>
    <xf numFmtId="0" fontId="112" fillId="35" borderId="41" xfId="0" applyFont="1" applyFill="1" applyBorder="1" applyAlignment="1">
      <alignment horizontal="center"/>
    </xf>
    <xf numFmtId="49" fontId="5" fillId="0" borderId="0" xfId="0" applyNumberFormat="1" applyFont="1" applyBorder="1" applyAlignment="1">
      <alignment wrapText="1"/>
    </xf>
    <xf numFmtId="0" fontId="0" fillId="0" borderId="0" xfId="0" applyFont="1" applyAlignment="1">
      <alignment wrapText="1"/>
    </xf>
    <xf numFmtId="0" fontId="0" fillId="0" borderId="0" xfId="0" applyFont="1" applyAlignment="1">
      <alignment vertical="center" wrapText="1"/>
    </xf>
    <xf numFmtId="0" fontId="5" fillId="0" borderId="0" xfId="0" applyFont="1" applyAlignment="1">
      <alignment wrapText="1"/>
    </xf>
    <xf numFmtId="0" fontId="23" fillId="0" borderId="0" xfId="0" applyFont="1" applyAlignment="1">
      <alignment wrapText="1"/>
    </xf>
    <xf numFmtId="0" fontId="24" fillId="0" borderId="0" xfId="0" applyFont="1" applyAlignment="1">
      <alignment wrapText="1"/>
    </xf>
    <xf numFmtId="49" fontId="24" fillId="0" borderId="0" xfId="0" applyNumberFormat="1" applyFont="1" applyBorder="1" applyAlignment="1">
      <alignment wrapText="1"/>
    </xf>
    <xf numFmtId="0" fontId="35" fillId="0" borderId="0" xfId="0" applyFont="1" applyAlignment="1">
      <alignment wrapText="1"/>
    </xf>
    <xf numFmtId="0" fontId="35" fillId="0" borderId="0" xfId="0" applyFont="1" applyAlignment="1">
      <alignment vertical="center" wrapText="1"/>
    </xf>
    <xf numFmtId="0" fontId="13" fillId="0" borderId="0" xfId="0" applyFont="1" applyAlignment="1">
      <alignment wrapText="1"/>
    </xf>
    <xf numFmtId="0" fontId="32" fillId="0" borderId="0" xfId="0" applyFont="1" applyAlignment="1">
      <alignment/>
    </xf>
    <xf numFmtId="0" fontId="13" fillId="0" borderId="0" xfId="0" applyFont="1" applyBorder="1" applyAlignment="1">
      <alignment horizontal="center" vertical="center"/>
    </xf>
    <xf numFmtId="0" fontId="13" fillId="0" borderId="0" xfId="0" applyFont="1" applyAlignment="1">
      <alignment/>
    </xf>
    <xf numFmtId="0" fontId="40" fillId="0" borderId="0" xfId="0" applyFont="1" applyAlignment="1">
      <alignment horizontal="center"/>
    </xf>
    <xf numFmtId="0" fontId="40" fillId="0" borderId="0" xfId="0" applyFont="1" applyAlignment="1">
      <alignment/>
    </xf>
    <xf numFmtId="0" fontId="13" fillId="0" borderId="0" xfId="0" applyFont="1" applyBorder="1" applyAlignment="1">
      <alignment/>
    </xf>
    <xf numFmtId="0" fontId="1" fillId="33" borderId="0" xfId="0" applyFont="1" applyFill="1" applyAlignment="1">
      <alignment/>
    </xf>
    <xf numFmtId="0" fontId="24" fillId="0" borderId="0" xfId="0" applyFont="1" applyBorder="1" applyAlignment="1">
      <alignment horizontal="center"/>
    </xf>
    <xf numFmtId="0" fontId="10" fillId="0" borderId="0" xfId="0" applyFont="1" applyBorder="1" applyAlignment="1">
      <alignment horizontal="center" vertical="center"/>
    </xf>
    <xf numFmtId="0" fontId="24" fillId="35" borderId="65" xfId="0" applyFont="1" applyFill="1" applyBorder="1" applyAlignment="1">
      <alignment horizontal="center" vertical="center"/>
    </xf>
    <xf numFmtId="1" fontId="24" fillId="35" borderId="61" xfId="0" applyNumberFormat="1" applyFont="1" applyFill="1" applyBorder="1" applyAlignment="1">
      <alignment horizontal="center"/>
    </xf>
    <xf numFmtId="1" fontId="24" fillId="35" borderId="34" xfId="0" applyNumberFormat="1" applyFont="1" applyFill="1" applyBorder="1" applyAlignment="1">
      <alignment horizontal="center"/>
    </xf>
    <xf numFmtId="0" fontId="24" fillId="35" borderId="66" xfId="0" applyFont="1" applyFill="1" applyBorder="1" applyAlignment="1">
      <alignment horizontal="center"/>
    </xf>
    <xf numFmtId="1" fontId="24" fillId="35" borderId="45" xfId="0" applyNumberFormat="1" applyFont="1" applyFill="1" applyBorder="1" applyAlignment="1">
      <alignment horizontal="center"/>
    </xf>
    <xf numFmtId="0" fontId="13" fillId="0" borderId="67" xfId="0" applyFont="1" applyBorder="1" applyAlignment="1">
      <alignment horizontal="left" wrapText="1"/>
    </xf>
    <xf numFmtId="0" fontId="13" fillId="0" borderId="0" xfId="0" applyFont="1" applyBorder="1" applyAlignment="1">
      <alignment horizontal="left" wrapText="1"/>
    </xf>
    <xf numFmtId="0" fontId="24" fillId="35" borderId="44" xfId="0" applyFont="1" applyFill="1" applyBorder="1" applyAlignment="1">
      <alignment horizontal="center"/>
    </xf>
    <xf numFmtId="0" fontId="24" fillId="35" borderId="45" xfId="0" applyFont="1" applyFill="1" applyBorder="1" applyAlignment="1">
      <alignment horizontal="center"/>
    </xf>
    <xf numFmtId="0" fontId="24" fillId="35" borderId="38" xfId="0" applyFont="1" applyFill="1" applyBorder="1" applyAlignment="1">
      <alignment horizontal="center" vertical="center"/>
    </xf>
    <xf numFmtId="0" fontId="20" fillId="35" borderId="68" xfId="0" applyFont="1" applyFill="1" applyBorder="1" applyAlignment="1">
      <alignment horizontal="center" vertical="center"/>
    </xf>
    <xf numFmtId="1" fontId="24" fillId="35" borderId="30" xfId="0" applyNumberFormat="1" applyFont="1" applyFill="1" applyBorder="1" applyAlignment="1">
      <alignment horizontal="center"/>
    </xf>
    <xf numFmtId="1" fontId="24" fillId="35" borderId="36" xfId="0" applyNumberFormat="1" applyFont="1" applyFill="1" applyBorder="1" applyAlignment="1">
      <alignment horizontal="center"/>
    </xf>
    <xf numFmtId="0" fontId="24" fillId="35" borderId="69" xfId="0" applyFont="1" applyFill="1" applyBorder="1" applyAlignment="1">
      <alignment horizontal="center"/>
    </xf>
    <xf numFmtId="0" fontId="24" fillId="35" borderId="67" xfId="0" applyFont="1" applyFill="1" applyBorder="1" applyAlignment="1">
      <alignment horizontal="center"/>
    </xf>
    <xf numFmtId="0" fontId="20" fillId="35" borderId="70" xfId="0" applyFont="1" applyFill="1" applyBorder="1" applyAlignment="1">
      <alignment horizontal="center" vertical="center"/>
    </xf>
    <xf numFmtId="0" fontId="20" fillId="35" borderId="71" xfId="0" applyFont="1" applyFill="1" applyBorder="1" applyAlignment="1">
      <alignment horizontal="center" vertical="center"/>
    </xf>
    <xf numFmtId="1" fontId="5" fillId="35" borderId="0" xfId="0" applyNumberFormat="1" applyFont="1" applyFill="1" applyBorder="1" applyAlignment="1">
      <alignment horizontal="center" vertical="center"/>
    </xf>
    <xf numFmtId="1" fontId="25" fillId="35" borderId="72" xfId="0" applyNumberFormat="1" applyFont="1" applyFill="1" applyBorder="1" applyAlignment="1">
      <alignment horizontal="center" vertical="center"/>
    </xf>
    <xf numFmtId="0" fontId="5" fillId="35" borderId="28" xfId="0" applyFont="1" applyFill="1" applyBorder="1" applyAlignment="1">
      <alignment horizontal="center" vertical="center"/>
    </xf>
    <xf numFmtId="0" fontId="5" fillId="35" borderId="31" xfId="0" applyFont="1" applyFill="1" applyBorder="1" applyAlignment="1">
      <alignment horizontal="center" vertical="center"/>
    </xf>
    <xf numFmtId="0" fontId="0" fillId="35" borderId="31" xfId="0" applyFont="1" applyFill="1" applyBorder="1" applyAlignment="1">
      <alignment vertical="center"/>
    </xf>
    <xf numFmtId="0" fontId="7" fillId="35" borderId="32" xfId="0" applyFont="1" applyFill="1" applyBorder="1" applyAlignment="1">
      <alignment horizontal="center" vertical="center"/>
    </xf>
    <xf numFmtId="0" fontId="23" fillId="35" borderId="31" xfId="0" applyFont="1" applyFill="1" applyBorder="1" applyAlignment="1">
      <alignment horizontal="center" vertical="center"/>
    </xf>
    <xf numFmtId="0" fontId="23" fillId="35" borderId="32" xfId="0" applyFont="1" applyFill="1" applyBorder="1" applyAlignment="1">
      <alignment horizontal="center" vertical="center"/>
    </xf>
    <xf numFmtId="0" fontId="24" fillId="35" borderId="29" xfId="0" applyFont="1" applyFill="1" applyBorder="1" applyAlignment="1">
      <alignment horizontal="center" vertical="center"/>
    </xf>
    <xf numFmtId="0" fontId="24" fillId="35" borderId="34" xfId="0" applyFont="1" applyFill="1" applyBorder="1" applyAlignment="1">
      <alignment horizontal="center" vertical="center"/>
    </xf>
    <xf numFmtId="1" fontId="24" fillId="35" borderId="29" xfId="0" applyNumberFormat="1" applyFont="1" applyFill="1" applyBorder="1" applyAlignment="1">
      <alignment horizontal="center" vertical="center"/>
    </xf>
    <xf numFmtId="1" fontId="24" fillId="35" borderId="68" xfId="0" applyNumberFormat="1" applyFont="1" applyFill="1" applyBorder="1" applyAlignment="1">
      <alignment horizontal="center" vertical="center"/>
    </xf>
    <xf numFmtId="0" fontId="20" fillId="35" borderId="33" xfId="0" applyFont="1" applyFill="1" applyBorder="1" applyAlignment="1">
      <alignment horizontal="center"/>
    </xf>
    <xf numFmtId="0" fontId="24" fillId="35" borderId="30" xfId="0" applyFont="1" applyFill="1" applyBorder="1" applyAlignment="1">
      <alignment horizontal="center" vertical="center"/>
    </xf>
    <xf numFmtId="0" fontId="24" fillId="35" borderId="36" xfId="0" applyFont="1" applyFill="1" applyBorder="1" applyAlignment="1">
      <alignment horizontal="center" vertical="center"/>
    </xf>
    <xf numFmtId="1" fontId="24" fillId="35" borderId="30" xfId="0" applyNumberFormat="1" applyFont="1" applyFill="1" applyBorder="1" applyAlignment="1">
      <alignment horizontal="center" vertical="center"/>
    </xf>
    <xf numFmtId="1" fontId="24" fillId="35" borderId="36" xfId="0" applyNumberFormat="1" applyFont="1" applyFill="1" applyBorder="1" applyAlignment="1">
      <alignment horizontal="center" vertical="center"/>
    </xf>
    <xf numFmtId="0" fontId="24" fillId="35" borderId="45" xfId="0" applyFont="1" applyFill="1" applyBorder="1" applyAlignment="1">
      <alignment horizontal="center" vertical="center"/>
    </xf>
    <xf numFmtId="0" fontId="10" fillId="35" borderId="32" xfId="0" applyFont="1" applyFill="1" applyBorder="1" applyAlignment="1">
      <alignment horizontal="center" vertical="center"/>
    </xf>
    <xf numFmtId="1" fontId="23" fillId="35" borderId="28" xfId="0" applyNumberFormat="1" applyFont="1" applyFill="1" applyBorder="1" applyAlignment="1">
      <alignment horizontal="center" vertical="center"/>
    </xf>
    <xf numFmtId="1" fontId="23" fillId="35" borderId="32" xfId="0" applyNumberFormat="1" applyFont="1" applyFill="1" applyBorder="1" applyAlignment="1">
      <alignment horizontal="center" vertical="center"/>
    </xf>
    <xf numFmtId="0" fontId="23" fillId="35" borderId="17" xfId="0" applyFont="1" applyFill="1" applyBorder="1" applyAlignment="1">
      <alignment horizontal="center" vertical="center"/>
    </xf>
    <xf numFmtId="0" fontId="23" fillId="35" borderId="73" xfId="0" applyFont="1" applyFill="1" applyBorder="1" applyAlignment="1">
      <alignment horizontal="center" vertical="center"/>
    </xf>
    <xf numFmtId="0" fontId="5" fillId="35" borderId="32" xfId="0" applyFont="1" applyFill="1" applyBorder="1" applyAlignment="1">
      <alignment horizontal="center" vertical="center"/>
    </xf>
    <xf numFmtId="1" fontId="24" fillId="35" borderId="38" xfId="0" applyNumberFormat="1" applyFont="1" applyFill="1" applyBorder="1" applyAlignment="1">
      <alignment horizontal="center" vertical="center"/>
    </xf>
    <xf numFmtId="0" fontId="113" fillId="35" borderId="33" xfId="0" applyFont="1" applyFill="1" applyBorder="1" applyAlignment="1">
      <alignment horizontal="center"/>
    </xf>
    <xf numFmtId="1" fontId="24" fillId="35" borderId="49" xfId="0" applyNumberFormat="1" applyFont="1" applyFill="1" applyBorder="1" applyAlignment="1">
      <alignment horizontal="center" vertical="center"/>
    </xf>
    <xf numFmtId="0" fontId="24" fillId="35" borderId="64" xfId="0" applyFont="1" applyFill="1" applyBorder="1" applyAlignment="1">
      <alignment horizontal="center" vertical="center"/>
    </xf>
    <xf numFmtId="0" fontId="24" fillId="35" borderId="74" xfId="0" applyFont="1" applyFill="1" applyBorder="1" applyAlignment="1">
      <alignment horizontal="center" vertical="center"/>
    </xf>
    <xf numFmtId="1" fontId="24" fillId="35" borderId="61" xfId="0" applyNumberFormat="1" applyFont="1" applyFill="1" applyBorder="1" applyAlignment="1">
      <alignment horizontal="center" vertical="center"/>
    </xf>
    <xf numFmtId="0" fontId="46" fillId="35" borderId="38" xfId="0" applyFont="1" applyFill="1" applyBorder="1" applyAlignment="1">
      <alignment horizontal="center" vertical="center"/>
    </xf>
    <xf numFmtId="0" fontId="113" fillId="35" borderId="38" xfId="0" applyFont="1" applyFill="1" applyBorder="1" applyAlignment="1">
      <alignment horizontal="center"/>
    </xf>
    <xf numFmtId="0" fontId="20" fillId="35" borderId="68" xfId="0" applyFont="1" applyFill="1" applyBorder="1" applyAlignment="1">
      <alignment horizontal="center"/>
    </xf>
    <xf numFmtId="0" fontId="24" fillId="35" borderId="75" xfId="0" applyFont="1" applyFill="1" applyBorder="1" applyAlignment="1">
      <alignment horizontal="center" vertical="center"/>
    </xf>
    <xf numFmtId="0" fontId="24" fillId="35" borderId="76" xfId="0" applyFont="1" applyFill="1" applyBorder="1" applyAlignment="1">
      <alignment horizontal="center" vertical="center"/>
    </xf>
    <xf numFmtId="0" fontId="24" fillId="35" borderId="77" xfId="0" applyFont="1" applyFill="1" applyBorder="1" applyAlignment="1">
      <alignment horizontal="center" vertical="center"/>
    </xf>
    <xf numFmtId="1" fontId="25" fillId="35" borderId="78" xfId="0" applyNumberFormat="1" applyFont="1" applyFill="1" applyBorder="1" applyAlignment="1">
      <alignment horizontal="center" vertical="center"/>
    </xf>
    <xf numFmtId="1" fontId="25" fillId="35" borderId="10" xfId="0" applyNumberFormat="1" applyFont="1" applyFill="1" applyBorder="1" applyAlignment="1">
      <alignment horizontal="center" vertical="center"/>
    </xf>
    <xf numFmtId="0" fontId="25" fillId="35" borderId="18" xfId="0" applyFont="1" applyFill="1" applyBorder="1" applyAlignment="1">
      <alignment horizontal="center" vertical="center"/>
    </xf>
    <xf numFmtId="0" fontId="5" fillId="35" borderId="29" xfId="0" applyFont="1" applyFill="1" applyBorder="1" applyAlignment="1">
      <alignment horizontal="center" vertical="center"/>
    </xf>
    <xf numFmtId="0" fontId="5" fillId="35" borderId="33" xfId="0" applyFont="1" applyFill="1" applyBorder="1" applyAlignment="1">
      <alignment horizontal="center" vertical="center"/>
    </xf>
    <xf numFmtId="0" fontId="10" fillId="35" borderId="34" xfId="0" applyFont="1" applyFill="1" applyBorder="1" applyAlignment="1">
      <alignment horizontal="center" vertical="center"/>
    </xf>
    <xf numFmtId="1" fontId="23" fillId="35" borderId="29" xfId="0" applyNumberFormat="1" applyFont="1" applyFill="1" applyBorder="1" applyAlignment="1">
      <alignment horizontal="center" vertical="center"/>
    </xf>
    <xf numFmtId="1" fontId="23" fillId="35" borderId="79" xfId="0" applyNumberFormat="1" applyFont="1" applyFill="1" applyBorder="1" applyAlignment="1">
      <alignment horizontal="center" vertical="center"/>
    </xf>
    <xf numFmtId="1" fontId="23" fillId="35" borderId="63" xfId="0" applyNumberFormat="1" applyFont="1" applyFill="1" applyBorder="1" applyAlignment="1">
      <alignment horizontal="center" vertical="center"/>
    </xf>
    <xf numFmtId="1" fontId="23" fillId="35" borderId="49" xfId="0" applyNumberFormat="1" applyFont="1" applyFill="1" applyBorder="1" applyAlignment="1">
      <alignment horizontal="center" vertical="center"/>
    </xf>
    <xf numFmtId="0" fontId="23" fillId="35" borderId="33" xfId="0" applyFont="1" applyFill="1" applyBorder="1" applyAlignment="1">
      <alignment horizontal="center" vertical="center"/>
    </xf>
    <xf numFmtId="0" fontId="5" fillId="35" borderId="33" xfId="0" applyFont="1" applyFill="1" applyBorder="1" applyAlignment="1">
      <alignment horizontal="center"/>
    </xf>
    <xf numFmtId="0" fontId="5" fillId="35" borderId="34" xfId="0" applyFont="1" applyFill="1" applyBorder="1" applyAlignment="1">
      <alignment horizontal="center"/>
    </xf>
    <xf numFmtId="1" fontId="24" fillId="35" borderId="34" xfId="0" applyNumberFormat="1" applyFont="1" applyFill="1" applyBorder="1" applyAlignment="1">
      <alignment horizontal="center" vertical="center"/>
    </xf>
    <xf numFmtId="0" fontId="24" fillId="35" borderId="80" xfId="0" applyFont="1" applyFill="1" applyBorder="1" applyAlignment="1">
      <alignment horizontal="center" vertical="center"/>
    </xf>
    <xf numFmtId="0" fontId="24" fillId="35" borderId="68" xfId="0" applyFont="1" applyFill="1" applyBorder="1" applyAlignment="1">
      <alignment horizontal="center" vertical="center"/>
    </xf>
    <xf numFmtId="1" fontId="24" fillId="35" borderId="45" xfId="0" applyNumberFormat="1" applyFont="1" applyFill="1" applyBorder="1" applyAlignment="1">
      <alignment horizontal="center" vertical="center"/>
    </xf>
    <xf numFmtId="0" fontId="24" fillId="35" borderId="81" xfId="0" applyFont="1" applyFill="1" applyBorder="1" applyAlignment="1">
      <alignment horizontal="center" vertical="center"/>
    </xf>
    <xf numFmtId="0" fontId="10" fillId="35" borderId="36" xfId="0" applyFont="1" applyFill="1" applyBorder="1" applyAlignment="1">
      <alignment horizontal="center" vertical="center"/>
    </xf>
    <xf numFmtId="0" fontId="5" fillId="35" borderId="35" xfId="0" applyFont="1" applyFill="1" applyBorder="1" applyAlignment="1">
      <alignment horizontal="center"/>
    </xf>
    <xf numFmtId="0" fontId="35" fillId="35" borderId="28" xfId="0" applyFont="1" applyFill="1" applyBorder="1" applyAlignment="1">
      <alignment/>
    </xf>
    <xf numFmtId="0" fontId="35" fillId="35" borderId="31" xfId="0" applyFont="1" applyFill="1" applyBorder="1" applyAlignment="1">
      <alignment/>
    </xf>
    <xf numFmtId="0" fontId="114" fillId="35" borderId="31" xfId="0" applyFont="1" applyFill="1" applyBorder="1" applyAlignment="1">
      <alignment horizontal="center" vertical="center"/>
    </xf>
    <xf numFmtId="0" fontId="114" fillId="35" borderId="32" xfId="0" applyFont="1" applyFill="1" applyBorder="1" applyAlignment="1">
      <alignment horizontal="center" vertical="center"/>
    </xf>
    <xf numFmtId="0" fontId="24" fillId="35" borderId="34" xfId="0" applyFont="1" applyFill="1" applyBorder="1" applyAlignment="1">
      <alignment horizontal="center"/>
    </xf>
    <xf numFmtId="0" fontId="24" fillId="35" borderId="35" xfId="0" applyFont="1" applyFill="1" applyBorder="1" applyAlignment="1">
      <alignment horizontal="center"/>
    </xf>
    <xf numFmtId="0" fontId="24" fillId="35" borderId="36" xfId="0" applyFont="1" applyFill="1" applyBorder="1" applyAlignment="1">
      <alignment horizontal="center"/>
    </xf>
    <xf numFmtId="0" fontId="24" fillId="35" borderId="28" xfId="0" applyFont="1" applyFill="1" applyBorder="1" applyAlignment="1">
      <alignment horizontal="center" vertical="center"/>
    </xf>
    <xf numFmtId="0" fontId="24" fillId="35" borderId="31" xfId="0" applyFont="1" applyFill="1" applyBorder="1" applyAlignment="1">
      <alignment horizontal="center" vertical="center"/>
    </xf>
    <xf numFmtId="0" fontId="24" fillId="35" borderId="32" xfId="0" applyFont="1" applyFill="1" applyBorder="1" applyAlignment="1">
      <alignment horizontal="center" vertical="center"/>
    </xf>
    <xf numFmtId="1" fontId="23" fillId="35" borderId="73" xfId="0" applyNumberFormat="1" applyFont="1" applyFill="1" applyBorder="1" applyAlignment="1">
      <alignment horizontal="center" vertical="center"/>
    </xf>
    <xf numFmtId="1" fontId="23" fillId="35" borderId="31" xfId="0" applyNumberFormat="1" applyFont="1" applyFill="1" applyBorder="1" applyAlignment="1">
      <alignment horizontal="center" vertical="center"/>
    </xf>
    <xf numFmtId="0" fontId="35" fillId="35" borderId="29" xfId="0" applyFont="1" applyFill="1" applyBorder="1" applyAlignment="1">
      <alignment/>
    </xf>
    <xf numFmtId="0" fontId="35" fillId="35" borderId="33" xfId="0" applyFont="1" applyFill="1" applyBorder="1" applyAlignment="1">
      <alignment/>
    </xf>
    <xf numFmtId="0" fontId="23" fillId="35" borderId="63" xfId="0" applyFont="1" applyFill="1" applyBorder="1" applyAlignment="1">
      <alignment horizontal="center" vertical="center"/>
    </xf>
    <xf numFmtId="0" fontId="23" fillId="35" borderId="62" xfId="0" applyFont="1" applyFill="1" applyBorder="1" applyAlignment="1">
      <alignment horizontal="center" vertical="center"/>
    </xf>
    <xf numFmtId="0" fontId="5" fillId="35" borderId="39" xfId="0" applyFont="1" applyFill="1" applyBorder="1" applyAlignment="1">
      <alignment horizontal="center" vertical="center"/>
    </xf>
    <xf numFmtId="0" fontId="5" fillId="35" borderId="82" xfId="0" applyFont="1" applyFill="1" applyBorder="1" applyAlignment="1">
      <alignment horizontal="center" vertical="center"/>
    </xf>
    <xf numFmtId="0" fontId="24" fillId="35" borderId="63" xfId="0" applyFont="1" applyFill="1" applyBorder="1" applyAlignment="1">
      <alignment horizontal="center" vertical="center"/>
    </xf>
    <xf numFmtId="0" fontId="1" fillId="35" borderId="28" xfId="0" applyFont="1" applyFill="1" applyBorder="1" applyAlignment="1">
      <alignment/>
    </xf>
    <xf numFmtId="0" fontId="1" fillId="35" borderId="31" xfId="0" applyFont="1" applyFill="1" applyBorder="1" applyAlignment="1">
      <alignment/>
    </xf>
    <xf numFmtId="0" fontId="5" fillId="35" borderId="83" xfId="0" applyFont="1" applyFill="1" applyBorder="1" applyAlignment="1">
      <alignment horizontal="center" vertical="center"/>
    </xf>
    <xf numFmtId="1" fontId="25" fillId="35" borderId="84" xfId="0" applyNumberFormat="1" applyFont="1" applyFill="1" applyBorder="1" applyAlignment="1">
      <alignment horizontal="center" vertical="center"/>
    </xf>
    <xf numFmtId="0" fontId="22" fillId="35" borderId="28" xfId="0" applyFont="1" applyFill="1" applyBorder="1" applyAlignment="1">
      <alignment horizontal="center" vertical="center"/>
    </xf>
    <xf numFmtId="1" fontId="23" fillId="35" borderId="68" xfId="0" applyNumberFormat="1" applyFont="1" applyFill="1" applyBorder="1" applyAlignment="1">
      <alignment horizontal="center"/>
    </xf>
    <xf numFmtId="0" fontId="23" fillId="35" borderId="34" xfId="0" applyFont="1" applyFill="1" applyBorder="1" applyAlignment="1">
      <alignment horizontal="center"/>
    </xf>
    <xf numFmtId="0" fontId="5" fillId="35" borderId="83" xfId="0" applyFont="1" applyFill="1" applyBorder="1" applyAlignment="1">
      <alignment horizontal="center"/>
    </xf>
    <xf numFmtId="1" fontId="22" fillId="35" borderId="28" xfId="0" applyNumberFormat="1" applyFont="1" applyFill="1" applyBorder="1" applyAlignment="1">
      <alignment horizontal="center"/>
    </xf>
    <xf numFmtId="1" fontId="22" fillId="35" borderId="32" xfId="0" applyNumberFormat="1" applyFont="1" applyFill="1" applyBorder="1" applyAlignment="1">
      <alignment horizontal="center"/>
    </xf>
    <xf numFmtId="1" fontId="22" fillId="35" borderId="47" xfId="0" applyNumberFormat="1" applyFont="1" applyFill="1" applyBorder="1" applyAlignment="1">
      <alignment horizontal="center"/>
    </xf>
    <xf numFmtId="0" fontId="115" fillId="35" borderId="29" xfId="0" applyFont="1" applyFill="1" applyBorder="1" applyAlignment="1">
      <alignment horizontal="center"/>
    </xf>
    <xf numFmtId="0" fontId="115" fillId="35" borderId="33" xfId="0" applyFont="1" applyFill="1" applyBorder="1" applyAlignment="1">
      <alignment horizontal="center" vertical="center"/>
    </xf>
    <xf numFmtId="0" fontId="115" fillId="35" borderId="33" xfId="0" applyFont="1" applyFill="1" applyBorder="1" applyAlignment="1">
      <alignment horizontal="center"/>
    </xf>
    <xf numFmtId="0" fontId="115" fillId="35" borderId="70" xfId="0" applyFont="1" applyFill="1" applyBorder="1" applyAlignment="1">
      <alignment horizontal="center"/>
    </xf>
    <xf numFmtId="0" fontId="115" fillId="35" borderId="45" xfId="0" applyFont="1" applyFill="1" applyBorder="1" applyAlignment="1">
      <alignment horizontal="center"/>
    </xf>
    <xf numFmtId="0" fontId="115" fillId="35" borderId="38" xfId="0" applyFont="1" applyFill="1" applyBorder="1" applyAlignment="1">
      <alignment horizontal="center" vertical="center"/>
    </xf>
    <xf numFmtId="0" fontId="115" fillId="35" borderId="38" xfId="0" applyFont="1" applyFill="1" applyBorder="1" applyAlignment="1">
      <alignment horizontal="center"/>
    </xf>
    <xf numFmtId="0" fontId="115" fillId="35" borderId="85" xfId="0" applyFont="1" applyFill="1" applyBorder="1" applyAlignment="1">
      <alignment horizontal="center"/>
    </xf>
    <xf numFmtId="0" fontId="115" fillId="35" borderId="30" xfId="0" applyFont="1" applyFill="1" applyBorder="1" applyAlignment="1">
      <alignment horizontal="center"/>
    </xf>
    <xf numFmtId="0" fontId="115" fillId="35" borderId="35" xfId="0" applyFont="1" applyFill="1" applyBorder="1" applyAlignment="1">
      <alignment horizontal="center" vertical="center"/>
    </xf>
    <xf numFmtId="0" fontId="115" fillId="35" borderId="35" xfId="0" applyFont="1" applyFill="1" applyBorder="1" applyAlignment="1">
      <alignment horizontal="center"/>
    </xf>
    <xf numFmtId="0" fontId="115" fillId="35" borderId="71" xfId="0" applyFont="1" applyFill="1" applyBorder="1" applyAlignment="1">
      <alignment horizontal="center"/>
    </xf>
    <xf numFmtId="1" fontId="24" fillId="35" borderId="50" xfId="0" applyNumberFormat="1" applyFont="1" applyFill="1" applyBorder="1" applyAlignment="1">
      <alignment horizontal="center"/>
    </xf>
    <xf numFmtId="0" fontId="24" fillId="35" borderId="13" xfId="0" applyFont="1" applyFill="1" applyBorder="1" applyAlignment="1">
      <alignment horizontal="center"/>
    </xf>
    <xf numFmtId="0" fontId="24" fillId="35" borderId="32" xfId="0" applyFont="1" applyFill="1" applyBorder="1" applyAlignment="1">
      <alignment horizontal="center"/>
    </xf>
    <xf numFmtId="1" fontId="23" fillId="35" borderId="40" xfId="0" applyNumberFormat="1" applyFont="1" applyFill="1" applyBorder="1" applyAlignment="1">
      <alignment horizontal="center"/>
    </xf>
    <xf numFmtId="0" fontId="23" fillId="35" borderId="86" xfId="0" applyFont="1" applyFill="1" applyBorder="1" applyAlignment="1">
      <alignment horizontal="center"/>
    </xf>
    <xf numFmtId="0" fontId="23" fillId="35" borderId="84" xfId="0" applyFont="1" applyFill="1" applyBorder="1" applyAlignment="1">
      <alignment horizontal="center"/>
    </xf>
    <xf numFmtId="0" fontId="1" fillId="35" borderId="29" xfId="0" applyFont="1" applyFill="1" applyBorder="1" applyAlignment="1">
      <alignment/>
    </xf>
    <xf numFmtId="0" fontId="1" fillId="35" borderId="33" xfId="0" applyFont="1" applyFill="1" applyBorder="1" applyAlignment="1">
      <alignment/>
    </xf>
    <xf numFmtId="0" fontId="10" fillId="35" borderId="34" xfId="0" applyFont="1" applyFill="1" applyBorder="1" applyAlignment="1">
      <alignment horizontal="center"/>
    </xf>
    <xf numFmtId="0" fontId="5" fillId="35" borderId="30" xfId="0" applyFont="1" applyFill="1" applyBorder="1" applyAlignment="1">
      <alignment horizontal="center" vertical="center"/>
    </xf>
    <xf numFmtId="0" fontId="1" fillId="35" borderId="35" xfId="0" applyFont="1" applyFill="1" applyBorder="1" applyAlignment="1">
      <alignment/>
    </xf>
    <xf numFmtId="0" fontId="10" fillId="35" borderId="36" xfId="0" applyFont="1" applyFill="1" applyBorder="1" applyAlignment="1">
      <alignment horizontal="center"/>
    </xf>
    <xf numFmtId="0" fontId="24" fillId="35" borderId="0" xfId="0" applyFont="1" applyFill="1" applyBorder="1" applyAlignment="1">
      <alignment horizontal="center"/>
    </xf>
    <xf numFmtId="0" fontId="116" fillId="35" borderId="72" xfId="0" applyFont="1" applyFill="1" applyBorder="1" applyAlignment="1">
      <alignment horizontal="center" vertical="center"/>
    </xf>
    <xf numFmtId="0" fontId="116" fillId="35" borderId="39" xfId="0" applyFont="1" applyFill="1" applyBorder="1" applyAlignment="1">
      <alignment horizontal="center" vertical="center"/>
    </xf>
    <xf numFmtId="0" fontId="116" fillId="35" borderId="82" xfId="0" applyFont="1" applyFill="1" applyBorder="1" applyAlignment="1">
      <alignment horizontal="center" vertical="center"/>
    </xf>
    <xf numFmtId="1" fontId="25" fillId="35" borderId="62" xfId="0" applyNumberFormat="1" applyFont="1" applyFill="1" applyBorder="1" applyAlignment="1">
      <alignment horizontal="center" vertical="center"/>
    </xf>
    <xf numFmtId="1" fontId="25" fillId="35" borderId="82" xfId="0" applyNumberFormat="1" applyFont="1" applyFill="1" applyBorder="1" applyAlignment="1">
      <alignment horizontal="center" vertical="center"/>
    </xf>
    <xf numFmtId="1" fontId="25" fillId="35" borderId="87" xfId="0" applyNumberFormat="1" applyFont="1" applyFill="1" applyBorder="1" applyAlignment="1">
      <alignment horizontal="center" vertical="center"/>
    </xf>
    <xf numFmtId="1" fontId="23" fillId="35" borderId="70" xfId="0" applyNumberFormat="1" applyFont="1" applyFill="1" applyBorder="1" applyAlignment="1">
      <alignment horizontal="center" vertical="center"/>
    </xf>
    <xf numFmtId="0" fontId="24" fillId="35" borderId="88" xfId="0" applyFont="1" applyFill="1" applyBorder="1" applyAlignment="1">
      <alignment horizontal="center" vertical="center"/>
    </xf>
    <xf numFmtId="1" fontId="23" fillId="35" borderId="83" xfId="0" applyNumberFormat="1" applyFont="1" applyFill="1" applyBorder="1" applyAlignment="1">
      <alignment horizontal="center" vertical="center"/>
    </xf>
    <xf numFmtId="1" fontId="24" fillId="35" borderId="85" xfId="0" applyNumberFormat="1" applyFont="1" applyFill="1" applyBorder="1" applyAlignment="1">
      <alignment horizontal="center" vertical="center"/>
    </xf>
    <xf numFmtId="0" fontId="23" fillId="35" borderId="18" xfId="0" applyFont="1" applyFill="1" applyBorder="1" applyAlignment="1">
      <alignment horizontal="center" vertical="center"/>
    </xf>
    <xf numFmtId="1" fontId="23" fillId="35" borderId="78" xfId="0" applyNumberFormat="1" applyFont="1" applyFill="1" applyBorder="1" applyAlignment="1">
      <alignment horizontal="center" vertical="center"/>
    </xf>
    <xf numFmtId="1" fontId="23" fillId="35" borderId="76" xfId="0" applyNumberFormat="1" applyFont="1" applyFill="1" applyBorder="1" applyAlignment="1">
      <alignment horizontal="center" vertical="center"/>
    </xf>
    <xf numFmtId="0" fontId="23" fillId="35" borderId="76" xfId="0" applyFont="1" applyFill="1" applyBorder="1" applyAlignment="1">
      <alignment horizontal="center" vertical="center"/>
    </xf>
    <xf numFmtId="0" fontId="23" fillId="35" borderId="77" xfId="0" applyFont="1" applyFill="1" applyBorder="1" applyAlignment="1">
      <alignment horizontal="center" vertical="center"/>
    </xf>
    <xf numFmtId="1" fontId="23" fillId="35" borderId="47" xfId="0" applyNumberFormat="1" applyFont="1" applyFill="1" applyBorder="1" applyAlignment="1">
      <alignment horizontal="center" vertical="center"/>
    </xf>
    <xf numFmtId="0" fontId="24" fillId="35" borderId="66" xfId="0" applyFont="1" applyFill="1" applyBorder="1" applyAlignment="1">
      <alignment horizontal="center" vertical="center"/>
    </xf>
    <xf numFmtId="0" fontId="5" fillId="35" borderId="28" xfId="0" applyFont="1" applyFill="1" applyBorder="1" applyAlignment="1">
      <alignment horizontal="center" vertical="center" wrapText="1"/>
    </xf>
    <xf numFmtId="0" fontId="13" fillId="35" borderId="88" xfId="0" applyFont="1" applyFill="1" applyBorder="1" applyAlignment="1">
      <alignment horizontal="center"/>
    </xf>
    <xf numFmtId="0" fontId="13" fillId="35" borderId="50" xfId="0" applyFont="1" applyFill="1" applyBorder="1" applyAlignment="1">
      <alignment horizontal="center"/>
    </xf>
    <xf numFmtId="0" fontId="13" fillId="35" borderId="70" xfId="0" applyFont="1" applyFill="1" applyBorder="1" applyAlignment="1">
      <alignment horizontal="center"/>
    </xf>
    <xf numFmtId="0" fontId="13" fillId="35" borderId="71" xfId="0" applyFont="1" applyFill="1" applyBorder="1" applyAlignment="1">
      <alignment horizontal="center"/>
    </xf>
    <xf numFmtId="0" fontId="13" fillId="35" borderId="69" xfId="0" applyFont="1" applyFill="1" applyBorder="1" applyAlignment="1">
      <alignment horizontal="center"/>
    </xf>
    <xf numFmtId="0" fontId="13" fillId="35" borderId="67" xfId="0" applyFont="1" applyFill="1" applyBorder="1" applyAlignment="1">
      <alignment horizontal="center"/>
    </xf>
    <xf numFmtId="0" fontId="13" fillId="35" borderId="29" xfId="0" applyFont="1" applyFill="1" applyBorder="1" applyAlignment="1">
      <alignment horizontal="center" vertical="center"/>
    </xf>
    <xf numFmtId="0" fontId="13" fillId="35" borderId="30" xfId="0" applyFont="1" applyFill="1" applyBorder="1" applyAlignment="1">
      <alignment horizontal="center" vertical="center"/>
    </xf>
    <xf numFmtId="0" fontId="38" fillId="35" borderId="70" xfId="0" applyFont="1" applyFill="1" applyBorder="1" applyAlignment="1">
      <alignment horizontal="center"/>
    </xf>
    <xf numFmtId="0" fontId="38" fillId="35" borderId="71" xfId="0" applyFont="1" applyFill="1" applyBorder="1" applyAlignment="1">
      <alignment horizontal="center"/>
    </xf>
    <xf numFmtId="0" fontId="13" fillId="35" borderId="79" xfId="0" applyFont="1" applyFill="1" applyBorder="1" applyAlignment="1">
      <alignment horizontal="center"/>
    </xf>
    <xf numFmtId="0" fontId="24" fillId="35" borderId="69" xfId="0" applyFont="1" applyFill="1" applyBorder="1" applyAlignment="1">
      <alignment horizontal="center" vertical="center"/>
    </xf>
    <xf numFmtId="0" fontId="24" fillId="35" borderId="79" xfId="0" applyFont="1" applyFill="1" applyBorder="1" applyAlignment="1">
      <alignment horizontal="center" vertical="center"/>
    </xf>
    <xf numFmtId="0" fontId="24" fillId="35" borderId="70" xfId="0" applyFont="1" applyFill="1" applyBorder="1" applyAlignment="1">
      <alignment horizontal="center" vertical="center"/>
    </xf>
    <xf numFmtId="0" fontId="24" fillId="0" borderId="70" xfId="0" applyFont="1" applyBorder="1" applyAlignment="1">
      <alignment horizontal="center" vertical="center"/>
    </xf>
    <xf numFmtId="0" fontId="13" fillId="35" borderId="71" xfId="0" applyFont="1" applyFill="1" applyBorder="1" applyAlignment="1">
      <alignment horizontal="center" vertical="center"/>
    </xf>
    <xf numFmtId="0" fontId="13" fillId="35" borderId="83" xfId="0" applyFont="1" applyFill="1" applyBorder="1" applyAlignment="1">
      <alignment horizontal="center" vertical="center"/>
    </xf>
    <xf numFmtId="0" fontId="32" fillId="35" borderId="40" xfId="0" applyFont="1" applyFill="1" applyBorder="1" applyAlignment="1">
      <alignment horizontal="center"/>
    </xf>
    <xf numFmtId="0" fontId="13" fillId="35" borderId="70" xfId="0" applyFont="1" applyFill="1" applyBorder="1" applyAlignment="1">
      <alignment horizontal="center" vertical="center"/>
    </xf>
    <xf numFmtId="0" fontId="13" fillId="35" borderId="88" xfId="0" applyFont="1" applyFill="1" applyBorder="1" applyAlignment="1">
      <alignment horizontal="center" vertical="center"/>
    </xf>
    <xf numFmtId="0" fontId="13" fillId="35" borderId="49" xfId="0" applyFont="1" applyFill="1" applyBorder="1" applyAlignment="1">
      <alignment horizontal="center" vertical="center"/>
    </xf>
    <xf numFmtId="0" fontId="13" fillId="35" borderId="79" xfId="0" applyFont="1" applyFill="1" applyBorder="1" applyAlignment="1">
      <alignment horizontal="center" vertical="center"/>
    </xf>
    <xf numFmtId="0" fontId="13" fillId="35" borderId="37" xfId="0" applyFont="1" applyFill="1" applyBorder="1" applyAlignment="1">
      <alignment horizontal="center" vertical="center"/>
    </xf>
    <xf numFmtId="0" fontId="13" fillId="35" borderId="73" xfId="0" applyFont="1" applyFill="1" applyBorder="1" applyAlignment="1">
      <alignment horizontal="center" vertical="center"/>
    </xf>
    <xf numFmtId="0" fontId="13" fillId="35" borderId="61" xfId="0" applyFont="1" applyFill="1" applyBorder="1" applyAlignment="1">
      <alignment horizontal="center" vertical="center"/>
    </xf>
    <xf numFmtId="0" fontId="32" fillId="35" borderId="29" xfId="0" applyFont="1" applyFill="1" applyBorder="1" applyAlignment="1">
      <alignment horizontal="center" vertical="center"/>
    </xf>
    <xf numFmtId="0" fontId="32" fillId="35" borderId="73" xfId="0" applyFont="1" applyFill="1" applyBorder="1" applyAlignment="1">
      <alignment horizontal="center"/>
    </xf>
    <xf numFmtId="0" fontId="13" fillId="35" borderId="16" xfId="0" applyFont="1" applyFill="1" applyBorder="1" applyAlignment="1">
      <alignment horizontal="center" vertical="center"/>
    </xf>
    <xf numFmtId="0" fontId="32" fillId="35" borderId="40" xfId="0" applyFont="1" applyFill="1" applyBorder="1" applyAlignment="1">
      <alignment horizontal="center" vertical="center"/>
    </xf>
    <xf numFmtId="0" fontId="13" fillId="35" borderId="65" xfId="0" applyFont="1" applyFill="1" applyBorder="1" applyAlignment="1">
      <alignment horizontal="center"/>
    </xf>
    <xf numFmtId="0" fontId="13" fillId="35" borderId="69" xfId="0" applyFont="1" applyFill="1" applyBorder="1" applyAlignment="1">
      <alignment horizontal="center" vertical="center"/>
    </xf>
    <xf numFmtId="0" fontId="13" fillId="35" borderId="89" xfId="0" applyFont="1" applyFill="1" applyBorder="1" applyAlignment="1">
      <alignment horizontal="center" vertical="center"/>
    </xf>
    <xf numFmtId="0" fontId="13" fillId="35" borderId="84" xfId="0" applyFont="1" applyFill="1" applyBorder="1" applyAlignment="1">
      <alignment horizontal="center" vertical="center"/>
    </xf>
    <xf numFmtId="0" fontId="13" fillId="35" borderId="67" xfId="0" applyFont="1" applyFill="1" applyBorder="1" applyAlignment="1">
      <alignment horizontal="center" vertical="center"/>
    </xf>
    <xf numFmtId="0" fontId="13" fillId="35" borderId="10" xfId="0" applyFont="1" applyFill="1" applyBorder="1" applyAlignment="1">
      <alignment horizontal="center" vertical="center"/>
    </xf>
    <xf numFmtId="0" fontId="13" fillId="35" borderId="73" xfId="0" applyFont="1" applyFill="1" applyBorder="1" applyAlignment="1">
      <alignment horizontal="center"/>
    </xf>
    <xf numFmtId="0" fontId="24" fillId="35" borderId="89" xfId="0" applyFont="1" applyFill="1" applyBorder="1" applyAlignment="1">
      <alignment horizontal="center" vertical="center"/>
    </xf>
    <xf numFmtId="0" fontId="24" fillId="35" borderId="16" xfId="0" applyFont="1" applyFill="1" applyBorder="1" applyAlignment="1">
      <alignment horizontal="center" vertical="center"/>
    </xf>
    <xf numFmtId="0" fontId="13" fillId="35" borderId="40" xfId="0" applyFont="1" applyFill="1" applyBorder="1" applyAlignment="1">
      <alignment horizontal="center"/>
    </xf>
    <xf numFmtId="0" fontId="13" fillId="35" borderId="45" xfId="0" applyFont="1" applyFill="1" applyBorder="1" applyAlignment="1">
      <alignment horizontal="center" vertical="center"/>
    </xf>
    <xf numFmtId="0" fontId="32" fillId="35" borderId="37" xfId="0" applyFont="1" applyFill="1" applyBorder="1" applyAlignment="1">
      <alignment horizontal="center"/>
    </xf>
    <xf numFmtId="0" fontId="32" fillId="35" borderId="83" xfId="0" applyFont="1" applyFill="1" applyBorder="1" applyAlignment="1">
      <alignment horizontal="center"/>
    </xf>
    <xf numFmtId="0" fontId="117" fillId="35" borderId="50" xfId="0" applyFont="1" applyFill="1" applyBorder="1" applyAlignment="1">
      <alignment horizontal="center"/>
    </xf>
    <xf numFmtId="0" fontId="117" fillId="35" borderId="40" xfId="0" applyFont="1" applyFill="1" applyBorder="1" applyAlignment="1">
      <alignment horizontal="center"/>
    </xf>
    <xf numFmtId="0" fontId="117" fillId="35" borderId="30" xfId="0" applyFont="1" applyFill="1" applyBorder="1" applyAlignment="1">
      <alignment horizontal="center"/>
    </xf>
    <xf numFmtId="0" fontId="117" fillId="35" borderId="29" xfId="0" applyFont="1" applyFill="1" applyBorder="1" applyAlignment="1">
      <alignment horizontal="center"/>
    </xf>
    <xf numFmtId="0" fontId="13" fillId="35" borderId="64" xfId="0" applyFont="1" applyFill="1" applyBorder="1" applyAlignment="1">
      <alignment horizontal="center"/>
    </xf>
    <xf numFmtId="0" fontId="32" fillId="35" borderId="28" xfId="0" applyFont="1" applyFill="1" applyBorder="1" applyAlignment="1">
      <alignment horizontal="center"/>
    </xf>
    <xf numFmtId="0" fontId="47" fillId="35" borderId="72" xfId="0" applyFont="1" applyFill="1" applyBorder="1" applyAlignment="1">
      <alignment horizontal="center" vertical="center"/>
    </xf>
    <xf numFmtId="0" fontId="117" fillId="35" borderId="49" xfId="0" applyFont="1" applyFill="1" applyBorder="1" applyAlignment="1">
      <alignment horizontal="center" vertical="center"/>
    </xf>
    <xf numFmtId="0" fontId="117" fillId="35" borderId="61" xfId="0" applyFont="1" applyFill="1" applyBorder="1" applyAlignment="1">
      <alignment horizontal="center"/>
    </xf>
    <xf numFmtId="0" fontId="25" fillId="0" borderId="30" xfId="0" applyFont="1" applyBorder="1" applyAlignment="1">
      <alignment horizontal="center" vertical="center"/>
    </xf>
    <xf numFmtId="0" fontId="117" fillId="35" borderId="49" xfId="0" applyFont="1" applyFill="1" applyBorder="1" applyAlignment="1">
      <alignment horizontal="center"/>
    </xf>
    <xf numFmtId="0" fontId="24" fillId="35" borderId="10" xfId="0" applyFont="1" applyFill="1" applyBorder="1" applyAlignment="1">
      <alignment horizontal="center" vertical="center"/>
    </xf>
    <xf numFmtId="0" fontId="24" fillId="0" borderId="83" xfId="0" applyFont="1" applyBorder="1" applyAlignment="1">
      <alignment horizontal="center" vertical="center"/>
    </xf>
    <xf numFmtId="0" fontId="24" fillId="0" borderId="71" xfId="0" applyFont="1" applyBorder="1" applyAlignment="1">
      <alignment horizontal="center" vertical="center"/>
    </xf>
    <xf numFmtId="0" fontId="38" fillId="35" borderId="79" xfId="0" applyFont="1" applyFill="1" applyBorder="1" applyAlignment="1">
      <alignment horizontal="center"/>
    </xf>
    <xf numFmtId="0" fontId="19" fillId="40" borderId="76" xfId="0" applyFont="1" applyFill="1" applyBorder="1" applyAlignment="1">
      <alignment horizontal="center" vertical="center"/>
    </xf>
    <xf numFmtId="0" fontId="14" fillId="40" borderId="77" xfId="0" applyFont="1" applyFill="1" applyBorder="1" applyAlignment="1">
      <alignment horizontal="center" vertical="center"/>
    </xf>
    <xf numFmtId="1" fontId="23" fillId="35" borderId="78" xfId="0" applyNumberFormat="1" applyFont="1" applyFill="1" applyBorder="1" applyAlignment="1">
      <alignment horizontal="center"/>
    </xf>
    <xf numFmtId="0" fontId="23" fillId="35" borderId="23" xfId="0" applyFont="1" applyFill="1" applyBorder="1" applyAlignment="1">
      <alignment horizontal="center"/>
    </xf>
    <xf numFmtId="0" fontId="13" fillId="35" borderId="45" xfId="0" applyFont="1" applyFill="1" applyBorder="1" applyAlignment="1">
      <alignment horizontal="center"/>
    </xf>
    <xf numFmtId="0" fontId="44" fillId="35" borderId="89" xfId="0" applyFont="1" applyFill="1" applyBorder="1" applyAlignment="1">
      <alignment horizontal="center" vertical="center"/>
    </xf>
    <xf numFmtId="0" fontId="19" fillId="35" borderId="33" xfId="0" applyFont="1" applyFill="1" applyBorder="1" applyAlignment="1">
      <alignment horizontal="center" vertical="center"/>
    </xf>
    <xf numFmtId="0" fontId="25" fillId="35" borderId="34" xfId="0" applyFont="1" applyFill="1" applyBorder="1" applyAlignment="1">
      <alignment horizontal="center" vertical="center"/>
    </xf>
    <xf numFmtId="1" fontId="23" fillId="35" borderId="49" xfId="0" applyNumberFormat="1" applyFont="1" applyFill="1" applyBorder="1" applyAlignment="1">
      <alignment horizontal="center"/>
    </xf>
    <xf numFmtId="1" fontId="23" fillId="35" borderId="34" xfId="0" applyNumberFormat="1" applyFont="1" applyFill="1" applyBorder="1" applyAlignment="1">
      <alignment horizontal="center"/>
    </xf>
    <xf numFmtId="0" fontId="23" fillId="35" borderId="69" xfId="0" applyFont="1" applyFill="1" applyBorder="1" applyAlignment="1">
      <alignment horizontal="center"/>
    </xf>
    <xf numFmtId="0" fontId="23" fillId="35" borderId="29" xfId="0" applyFont="1" applyFill="1" applyBorder="1" applyAlignment="1">
      <alignment horizontal="center"/>
    </xf>
    <xf numFmtId="0" fontId="23" fillId="35" borderId="33" xfId="0" applyFont="1" applyFill="1" applyBorder="1" applyAlignment="1">
      <alignment horizontal="center"/>
    </xf>
    <xf numFmtId="0" fontId="32" fillId="35" borderId="49" xfId="0" applyFont="1" applyFill="1" applyBorder="1" applyAlignment="1">
      <alignment horizontal="center"/>
    </xf>
    <xf numFmtId="0" fontId="32" fillId="40" borderId="79" xfId="0" applyFont="1" applyFill="1" applyBorder="1" applyAlignment="1">
      <alignment horizontal="center"/>
    </xf>
    <xf numFmtId="0" fontId="32" fillId="40" borderId="70" xfId="0" applyFont="1" applyFill="1" applyBorder="1" applyAlignment="1">
      <alignment horizontal="center"/>
    </xf>
    <xf numFmtId="0" fontId="35" fillId="35" borderId="0" xfId="0" applyFont="1" applyFill="1" applyBorder="1" applyAlignment="1">
      <alignment/>
    </xf>
    <xf numFmtId="0" fontId="13" fillId="35" borderId="30" xfId="0" applyFont="1" applyFill="1" applyBorder="1" applyAlignment="1">
      <alignment horizontal="center"/>
    </xf>
    <xf numFmtId="0" fontId="10" fillId="35" borderId="32" xfId="0" applyFont="1" applyFill="1" applyBorder="1" applyAlignment="1">
      <alignment horizontal="center"/>
    </xf>
    <xf numFmtId="1" fontId="23" fillId="35" borderId="23" xfId="0" applyNumberFormat="1" applyFont="1" applyFill="1" applyBorder="1" applyAlignment="1">
      <alignment horizontal="center"/>
    </xf>
    <xf numFmtId="0" fontId="23" fillId="35" borderId="47" xfId="0" applyFont="1" applyFill="1" applyBorder="1" applyAlignment="1">
      <alignment horizontal="center"/>
    </xf>
    <xf numFmtId="0" fontId="10" fillId="35" borderId="31" xfId="0" applyFont="1" applyFill="1" applyBorder="1" applyAlignment="1">
      <alignment horizontal="center"/>
    </xf>
    <xf numFmtId="0" fontId="32" fillId="35" borderId="64" xfId="0" applyFont="1" applyFill="1" applyBorder="1" applyAlignment="1">
      <alignment horizontal="center" vertical="center"/>
    </xf>
    <xf numFmtId="1" fontId="23" fillId="35" borderId="61" xfId="0" applyNumberFormat="1" applyFont="1" applyFill="1" applyBorder="1" applyAlignment="1">
      <alignment horizontal="center"/>
    </xf>
    <xf numFmtId="0" fontId="23" fillId="35" borderId="63" xfId="0" applyFont="1" applyFill="1" applyBorder="1" applyAlignment="1">
      <alignment horizontal="center"/>
    </xf>
    <xf numFmtId="0" fontId="32" fillId="35" borderId="29" xfId="0" applyFont="1" applyFill="1" applyBorder="1" applyAlignment="1">
      <alignment horizontal="center"/>
    </xf>
    <xf numFmtId="0" fontId="32" fillId="35" borderId="70" xfId="0" applyFont="1" applyFill="1" applyBorder="1" applyAlignment="1">
      <alignment horizontal="center"/>
    </xf>
    <xf numFmtId="0" fontId="32" fillId="35" borderId="79" xfId="0" applyFont="1" applyFill="1" applyBorder="1" applyAlignment="1">
      <alignment horizontal="center"/>
    </xf>
    <xf numFmtId="0" fontId="5" fillId="35" borderId="45" xfId="0" applyFont="1" applyFill="1" applyBorder="1" applyAlignment="1">
      <alignment horizontal="center" vertical="center"/>
    </xf>
    <xf numFmtId="0" fontId="5" fillId="35" borderId="38" xfId="0" applyFont="1" applyFill="1" applyBorder="1" applyAlignment="1">
      <alignment horizontal="center" vertical="center"/>
    </xf>
    <xf numFmtId="0" fontId="10" fillId="35" borderId="68" xfId="0" applyFont="1" applyFill="1" applyBorder="1" applyAlignment="1">
      <alignment horizontal="center"/>
    </xf>
    <xf numFmtId="0" fontId="24" fillId="35" borderId="44" xfId="0" applyFont="1" applyFill="1" applyBorder="1" applyAlignment="1">
      <alignment horizontal="center" vertical="center"/>
    </xf>
    <xf numFmtId="0" fontId="24" fillId="35" borderId="38" xfId="0" applyFont="1" applyFill="1" applyBorder="1" applyAlignment="1">
      <alignment horizontal="center"/>
    </xf>
    <xf numFmtId="0" fontId="24" fillId="35" borderId="68" xfId="0" applyFont="1" applyFill="1" applyBorder="1" applyAlignment="1">
      <alignment horizontal="center"/>
    </xf>
    <xf numFmtId="0" fontId="117" fillId="35" borderId="40" xfId="0" applyFont="1" applyFill="1" applyBorder="1" applyAlignment="1">
      <alignment horizontal="center" vertical="center"/>
    </xf>
    <xf numFmtId="0" fontId="13" fillId="35" borderId="64" xfId="0" applyFont="1" applyFill="1" applyBorder="1" applyAlignment="1">
      <alignment horizontal="center" vertical="center"/>
    </xf>
    <xf numFmtId="0" fontId="13" fillId="35" borderId="40" xfId="0" applyFont="1" applyFill="1" applyBorder="1" applyAlignment="1">
      <alignment horizontal="center" vertical="center"/>
    </xf>
    <xf numFmtId="0" fontId="118" fillId="35" borderId="30" xfId="0" applyFont="1" applyFill="1" applyBorder="1" applyAlignment="1">
      <alignment horizontal="center"/>
    </xf>
    <xf numFmtId="0" fontId="118" fillId="35" borderId="35" xfId="0" applyFont="1" applyFill="1" applyBorder="1" applyAlignment="1">
      <alignment horizontal="center"/>
    </xf>
    <xf numFmtId="0" fontId="119" fillId="35" borderId="36" xfId="0" applyFont="1" applyFill="1" applyBorder="1" applyAlignment="1">
      <alignment horizontal="center"/>
    </xf>
    <xf numFmtId="1" fontId="22" fillId="35" borderId="50" xfId="0" applyNumberFormat="1" applyFont="1" applyFill="1" applyBorder="1" applyAlignment="1">
      <alignment horizontal="center" vertical="center"/>
    </xf>
    <xf numFmtId="0" fontId="22" fillId="35" borderId="36" xfId="0" applyFont="1" applyFill="1" applyBorder="1" applyAlignment="1">
      <alignment horizontal="center" vertical="center"/>
    </xf>
    <xf numFmtId="0" fontId="23" fillId="35" borderId="90" xfId="0" applyFont="1" applyFill="1" applyBorder="1" applyAlignment="1">
      <alignment horizontal="center" vertical="center"/>
    </xf>
    <xf numFmtId="0" fontId="120" fillId="35" borderId="30" xfId="0" applyFont="1" applyFill="1" applyBorder="1" applyAlignment="1">
      <alignment horizontal="center" vertical="center"/>
    </xf>
    <xf numFmtId="0" fontId="121" fillId="35" borderId="30" xfId="0" applyFont="1" applyFill="1" applyBorder="1" applyAlignment="1">
      <alignment horizontal="center" vertical="center"/>
    </xf>
    <xf numFmtId="0" fontId="118" fillId="35" borderId="30" xfId="0" applyFont="1" applyFill="1" applyBorder="1" applyAlignment="1">
      <alignment horizontal="center" vertical="center"/>
    </xf>
    <xf numFmtId="49" fontId="24" fillId="35" borderId="36" xfId="0" applyNumberFormat="1" applyFont="1" applyFill="1" applyBorder="1" applyAlignment="1">
      <alignment horizontal="center" vertical="center"/>
    </xf>
    <xf numFmtId="0" fontId="119" fillId="35" borderId="85" xfId="0" applyFont="1" applyFill="1" applyBorder="1" applyAlignment="1">
      <alignment horizontal="center"/>
    </xf>
    <xf numFmtId="0" fontId="23" fillId="35" borderId="68" xfId="0" applyFont="1" applyFill="1" applyBorder="1" applyAlignment="1">
      <alignment horizontal="center"/>
    </xf>
    <xf numFmtId="0" fontId="32" fillId="35" borderId="81" xfId="0" applyFont="1" applyFill="1" applyBorder="1" applyAlignment="1">
      <alignment horizontal="center" vertical="center"/>
    </xf>
    <xf numFmtId="0" fontId="32" fillId="35" borderId="85" xfId="0" applyFont="1" applyFill="1" applyBorder="1" applyAlignment="1">
      <alignment horizontal="center" vertical="center"/>
    </xf>
    <xf numFmtId="0" fontId="5" fillId="35" borderId="29" xfId="0" applyFont="1" applyFill="1" applyBorder="1" applyAlignment="1">
      <alignment horizontal="center"/>
    </xf>
    <xf numFmtId="0" fontId="5" fillId="35" borderId="70" xfId="0" applyFont="1" applyFill="1" applyBorder="1" applyAlignment="1">
      <alignment horizontal="center"/>
    </xf>
    <xf numFmtId="1" fontId="23" fillId="35" borderId="29" xfId="0" applyNumberFormat="1" applyFont="1" applyFill="1" applyBorder="1" applyAlignment="1">
      <alignment horizontal="center"/>
    </xf>
    <xf numFmtId="1" fontId="23" fillId="35" borderId="63" xfId="0" applyNumberFormat="1" applyFont="1" applyFill="1" applyBorder="1" applyAlignment="1">
      <alignment horizontal="center"/>
    </xf>
    <xf numFmtId="0" fontId="32" fillId="35" borderId="79" xfId="0" applyFont="1" applyFill="1" applyBorder="1" applyAlignment="1">
      <alignment horizontal="center" vertical="center"/>
    </xf>
    <xf numFmtId="0" fontId="32" fillId="35" borderId="70" xfId="0" applyFont="1" applyFill="1" applyBorder="1" applyAlignment="1">
      <alignment horizontal="center" vertical="center"/>
    </xf>
    <xf numFmtId="0" fontId="6" fillId="0" borderId="0" xfId="0" applyFont="1" applyBorder="1" applyAlignment="1">
      <alignment/>
    </xf>
    <xf numFmtId="0" fontId="6" fillId="0" borderId="10" xfId="0" applyFont="1" applyBorder="1" applyAlignment="1">
      <alignment vertical="center"/>
    </xf>
    <xf numFmtId="0" fontId="5" fillId="0" borderId="10" xfId="0" applyFont="1" applyBorder="1" applyAlignment="1">
      <alignment vertical="center"/>
    </xf>
    <xf numFmtId="0" fontId="33" fillId="0" borderId="10" xfId="0" applyFont="1" applyBorder="1" applyAlignment="1">
      <alignment vertical="center"/>
    </xf>
    <xf numFmtId="0" fontId="0" fillId="0" borderId="10" xfId="0" applyBorder="1" applyAlignment="1">
      <alignment vertical="center"/>
    </xf>
    <xf numFmtId="0" fontId="34" fillId="0" borderId="10" xfId="0" applyFont="1" applyBorder="1" applyAlignment="1">
      <alignment vertical="center"/>
    </xf>
    <xf numFmtId="0" fontId="33" fillId="0" borderId="10" xfId="0" applyFont="1" applyBorder="1" applyAlignment="1">
      <alignment horizontal="center" vertical="center"/>
    </xf>
    <xf numFmtId="0" fontId="13" fillId="0" borderId="10" xfId="0" applyFont="1" applyBorder="1" applyAlignment="1">
      <alignment vertical="center"/>
    </xf>
    <xf numFmtId="0" fontId="5" fillId="0" borderId="23" xfId="0" applyFont="1" applyBorder="1" applyAlignment="1">
      <alignment vertical="center"/>
    </xf>
    <xf numFmtId="0" fontId="0" fillId="0" borderId="0" xfId="0" applyBorder="1" applyAlignment="1">
      <alignment vertical="center"/>
    </xf>
    <xf numFmtId="0" fontId="5" fillId="0" borderId="0" xfId="0" applyFont="1" applyBorder="1" applyAlignment="1">
      <alignment vertical="center"/>
    </xf>
    <xf numFmtId="0" fontId="33" fillId="0" borderId="0" xfId="0" applyFont="1" applyBorder="1" applyAlignment="1">
      <alignment/>
    </xf>
    <xf numFmtId="0" fontId="13" fillId="0" borderId="0" xfId="0" applyFont="1" applyBorder="1" applyAlignment="1">
      <alignment vertical="center"/>
    </xf>
    <xf numFmtId="0" fontId="5" fillId="0" borderId="22" xfId="0" applyFont="1" applyBorder="1" applyAlignment="1">
      <alignment vertical="center"/>
    </xf>
    <xf numFmtId="0" fontId="33" fillId="0" borderId="0" xfId="0" applyFont="1" applyBorder="1" applyAlignment="1">
      <alignment vertical="center"/>
    </xf>
    <xf numFmtId="0" fontId="34" fillId="0" borderId="0" xfId="0" applyFont="1" applyBorder="1" applyAlignment="1">
      <alignment vertical="center"/>
    </xf>
    <xf numFmtId="0" fontId="34" fillId="0" borderId="0" xfId="0" applyFont="1" applyBorder="1" applyAlignment="1">
      <alignment horizontal="center" vertical="center"/>
    </xf>
    <xf numFmtId="49" fontId="34" fillId="0" borderId="0" xfId="0" applyNumberFormat="1" applyFont="1" applyBorder="1" applyAlignment="1">
      <alignment vertical="center"/>
    </xf>
    <xf numFmtId="0" fontId="33" fillId="0" borderId="0" xfId="0" applyFont="1" applyBorder="1" applyAlignment="1">
      <alignment/>
    </xf>
    <xf numFmtId="0" fontId="33" fillId="0" borderId="0" xfId="0" applyFont="1" applyBorder="1" applyAlignment="1">
      <alignment horizontal="center" vertical="center"/>
    </xf>
    <xf numFmtId="49" fontId="32" fillId="0" borderId="0" xfId="0" applyNumberFormat="1" applyFont="1" applyBorder="1" applyAlignment="1">
      <alignment vertical="center"/>
    </xf>
    <xf numFmtId="0" fontId="34" fillId="0" borderId="0" xfId="0" applyFont="1" applyBorder="1" applyAlignment="1">
      <alignment/>
    </xf>
    <xf numFmtId="0" fontId="8" fillId="0" borderId="24" xfId="0" applyFont="1" applyBorder="1" applyAlignment="1">
      <alignment vertical="center"/>
    </xf>
    <xf numFmtId="0" fontId="40" fillId="0" borderId="0" xfId="0" applyFont="1" applyBorder="1" applyAlignment="1">
      <alignment vertical="center"/>
    </xf>
    <xf numFmtId="0" fontId="13" fillId="0" borderId="0" xfId="0" applyFont="1" applyBorder="1" applyAlignment="1">
      <alignment/>
    </xf>
    <xf numFmtId="0" fontId="13" fillId="35" borderId="83" xfId="0" applyFont="1" applyFill="1" applyBorder="1" applyAlignment="1">
      <alignment horizontal="center"/>
    </xf>
    <xf numFmtId="0" fontId="13" fillId="35" borderId="85" xfId="0" applyFont="1" applyFill="1" applyBorder="1" applyAlignment="1">
      <alignment horizontal="center" vertical="center"/>
    </xf>
    <xf numFmtId="0" fontId="13" fillId="35" borderId="85" xfId="0" applyFont="1" applyFill="1" applyBorder="1" applyAlignment="1">
      <alignment horizontal="center"/>
    </xf>
    <xf numFmtId="0" fontId="32" fillId="35" borderId="69" xfId="0" applyFont="1" applyFill="1" applyBorder="1" applyAlignment="1">
      <alignment horizontal="center"/>
    </xf>
    <xf numFmtId="0" fontId="117" fillId="35" borderId="21" xfId="0" applyFont="1" applyFill="1" applyBorder="1" applyAlignment="1">
      <alignment horizontal="center"/>
    </xf>
    <xf numFmtId="0" fontId="117" fillId="35" borderId="71" xfId="0" applyFont="1" applyFill="1" applyBorder="1" applyAlignment="1">
      <alignment horizontal="center"/>
    </xf>
    <xf numFmtId="0" fontId="32" fillId="35" borderId="0" xfId="0" applyFont="1" applyFill="1" applyBorder="1" applyAlignment="1">
      <alignment horizontal="center"/>
    </xf>
    <xf numFmtId="0" fontId="117" fillId="35" borderId="70" xfId="0" applyFont="1" applyFill="1" applyBorder="1" applyAlignment="1">
      <alignment horizontal="center"/>
    </xf>
    <xf numFmtId="0" fontId="117" fillId="35" borderId="85" xfId="0" applyFont="1" applyFill="1" applyBorder="1" applyAlignment="1">
      <alignment horizontal="center"/>
    </xf>
    <xf numFmtId="0" fontId="117" fillId="35" borderId="70" xfId="0" applyFont="1" applyFill="1" applyBorder="1" applyAlignment="1">
      <alignment horizontal="center" vertical="center"/>
    </xf>
    <xf numFmtId="0" fontId="117" fillId="35" borderId="21" xfId="0" applyFont="1" applyFill="1" applyBorder="1" applyAlignment="1">
      <alignment horizontal="center" vertical="center"/>
    </xf>
    <xf numFmtId="0" fontId="121" fillId="35" borderId="71" xfId="0" applyFont="1" applyFill="1" applyBorder="1" applyAlignment="1">
      <alignment horizontal="center" vertical="center"/>
    </xf>
    <xf numFmtId="0" fontId="47" fillId="35" borderId="91" xfId="0" applyFont="1" applyFill="1" applyBorder="1" applyAlignment="1">
      <alignment horizontal="center" vertical="center"/>
    </xf>
    <xf numFmtId="0" fontId="25" fillId="0" borderId="71" xfId="0" applyFont="1" applyBorder="1" applyAlignment="1">
      <alignment horizontal="center" vertical="center"/>
    </xf>
    <xf numFmtId="0" fontId="32" fillId="35" borderId="65" xfId="0" applyFont="1" applyFill="1" applyBorder="1" applyAlignment="1">
      <alignment horizontal="center" vertical="center"/>
    </xf>
    <xf numFmtId="0" fontId="32" fillId="35" borderId="69" xfId="0" applyFont="1" applyFill="1" applyBorder="1" applyAlignment="1">
      <alignment horizontal="center" vertical="center"/>
    </xf>
    <xf numFmtId="0" fontId="32" fillId="35" borderId="84" xfId="0" applyFont="1" applyFill="1" applyBorder="1" applyAlignment="1">
      <alignment horizontal="center" vertical="center"/>
    </xf>
    <xf numFmtId="0" fontId="44" fillId="35" borderId="10" xfId="0" applyFont="1" applyFill="1" applyBorder="1" applyAlignment="1">
      <alignment horizontal="center" vertical="center"/>
    </xf>
    <xf numFmtId="0" fontId="44" fillId="40" borderId="50" xfId="0" applyFont="1" applyFill="1" applyBorder="1" applyAlignment="1">
      <alignment horizontal="center" vertical="center"/>
    </xf>
    <xf numFmtId="0" fontId="118" fillId="35" borderId="50" xfId="0" applyFont="1" applyFill="1" applyBorder="1" applyAlignment="1">
      <alignment horizontal="center" vertical="center"/>
    </xf>
    <xf numFmtId="0" fontId="47" fillId="35" borderId="62" xfId="0" applyFont="1" applyFill="1" applyBorder="1" applyAlignment="1">
      <alignment horizontal="center" vertical="center"/>
    </xf>
    <xf numFmtId="0" fontId="25" fillId="0" borderId="50" xfId="0" applyFont="1" applyBorder="1" applyAlignment="1">
      <alignment horizontal="center" vertical="center"/>
    </xf>
    <xf numFmtId="0" fontId="13" fillId="35" borderId="28" xfId="0" applyFont="1" applyFill="1" applyBorder="1" applyAlignment="1">
      <alignment horizontal="center"/>
    </xf>
    <xf numFmtId="0" fontId="13" fillId="35" borderId="32" xfId="0" applyFont="1" applyFill="1" applyBorder="1" applyAlignment="1">
      <alignment horizontal="center"/>
    </xf>
    <xf numFmtId="0" fontId="13" fillId="35" borderId="34" xfId="0" applyFont="1" applyFill="1" applyBorder="1" applyAlignment="1">
      <alignment horizontal="center" vertical="center"/>
    </xf>
    <xf numFmtId="0" fontId="13" fillId="35" borderId="68" xfId="0" applyFont="1" applyFill="1" applyBorder="1" applyAlignment="1">
      <alignment horizontal="center" vertical="center"/>
    </xf>
    <xf numFmtId="0" fontId="13" fillId="35" borderId="28" xfId="0" applyFont="1" applyFill="1" applyBorder="1" applyAlignment="1">
      <alignment horizontal="center" vertical="center"/>
    </xf>
    <xf numFmtId="0" fontId="13" fillId="35" borderId="32" xfId="0" applyFont="1" applyFill="1" applyBorder="1" applyAlignment="1">
      <alignment horizontal="center" vertical="center"/>
    </xf>
    <xf numFmtId="0" fontId="13" fillId="35" borderId="77" xfId="0" applyFont="1" applyFill="1" applyBorder="1" applyAlignment="1">
      <alignment horizontal="center" vertical="center"/>
    </xf>
    <xf numFmtId="0" fontId="13" fillId="35" borderId="36" xfId="0" applyFont="1" applyFill="1" applyBorder="1" applyAlignment="1">
      <alignment horizontal="center" vertical="center"/>
    </xf>
    <xf numFmtId="0" fontId="32" fillId="35" borderId="68" xfId="0" applyFont="1" applyFill="1" applyBorder="1" applyAlignment="1">
      <alignment horizontal="center" vertical="center"/>
    </xf>
    <xf numFmtId="0" fontId="32" fillId="35" borderId="34" xfId="0" applyFont="1" applyFill="1" applyBorder="1" applyAlignment="1">
      <alignment horizontal="center" vertical="center"/>
    </xf>
    <xf numFmtId="0" fontId="13" fillId="35" borderId="34" xfId="0" applyFont="1" applyFill="1" applyBorder="1" applyAlignment="1">
      <alignment horizontal="center"/>
    </xf>
    <xf numFmtId="0" fontId="13" fillId="35" borderId="36" xfId="0" applyFont="1" applyFill="1" applyBorder="1" applyAlignment="1">
      <alignment horizontal="center"/>
    </xf>
    <xf numFmtId="0" fontId="13" fillId="35" borderId="92" xfId="0" applyFont="1" applyFill="1" applyBorder="1" applyAlignment="1">
      <alignment horizontal="center"/>
    </xf>
    <xf numFmtId="0" fontId="13" fillId="35" borderId="93" xfId="0" applyFont="1" applyFill="1" applyBorder="1" applyAlignment="1">
      <alignment horizontal="center"/>
    </xf>
    <xf numFmtId="0" fontId="44" fillId="35" borderId="32" xfId="0" applyFont="1" applyFill="1" applyBorder="1" applyAlignment="1">
      <alignment horizontal="center" vertical="center"/>
    </xf>
    <xf numFmtId="0" fontId="117" fillId="35" borderId="64" xfId="0" applyFont="1" applyFill="1" applyBorder="1" applyAlignment="1">
      <alignment horizontal="center"/>
    </xf>
    <xf numFmtId="0" fontId="44" fillId="40" borderId="34" xfId="0" applyFont="1" applyFill="1" applyBorder="1" applyAlignment="1">
      <alignment horizontal="center" vertical="center"/>
    </xf>
    <xf numFmtId="0" fontId="32" fillId="35" borderId="32" xfId="0" applyFont="1" applyFill="1" applyBorder="1" applyAlignment="1">
      <alignment horizontal="center"/>
    </xf>
    <xf numFmtId="0" fontId="13" fillId="35" borderId="74" xfId="0" applyFont="1" applyFill="1" applyBorder="1" applyAlignment="1">
      <alignment horizontal="center"/>
    </xf>
    <xf numFmtId="0" fontId="13" fillId="35" borderId="37" xfId="0" applyFont="1" applyFill="1" applyBorder="1" applyAlignment="1">
      <alignment horizontal="center"/>
    </xf>
    <xf numFmtId="0" fontId="32" fillId="35" borderId="64" xfId="0" applyFont="1" applyFill="1" applyBorder="1" applyAlignment="1">
      <alignment horizontal="center"/>
    </xf>
    <xf numFmtId="0" fontId="32" fillId="35" borderId="22" xfId="0" applyFont="1" applyFill="1" applyBorder="1" applyAlignment="1">
      <alignment horizontal="center" vertical="center"/>
    </xf>
    <xf numFmtId="0" fontId="117" fillId="35" borderId="45" xfId="0" applyFont="1" applyFill="1" applyBorder="1" applyAlignment="1">
      <alignment horizontal="center"/>
    </xf>
    <xf numFmtId="0" fontId="117" fillId="35" borderId="29" xfId="0" applyFont="1" applyFill="1" applyBorder="1" applyAlignment="1">
      <alignment horizontal="center" vertical="center"/>
    </xf>
    <xf numFmtId="0" fontId="44" fillId="35" borderId="34" xfId="0" applyFont="1" applyFill="1" applyBorder="1" applyAlignment="1">
      <alignment horizontal="center" vertical="center"/>
    </xf>
    <xf numFmtId="0" fontId="117" fillId="35" borderId="64" xfId="0" applyFont="1" applyFill="1" applyBorder="1" applyAlignment="1">
      <alignment horizontal="center" vertical="center"/>
    </xf>
    <xf numFmtId="0" fontId="44" fillId="35" borderId="74" xfId="0" applyFont="1" applyFill="1" applyBorder="1" applyAlignment="1">
      <alignment horizontal="center" vertical="center"/>
    </xf>
    <xf numFmtId="0" fontId="118" fillId="35" borderId="36" xfId="0" applyFont="1" applyFill="1" applyBorder="1" applyAlignment="1">
      <alignment horizontal="center" vertical="center"/>
    </xf>
    <xf numFmtId="0" fontId="47" fillId="35" borderId="82" xfId="0" applyFont="1" applyFill="1" applyBorder="1" applyAlignment="1">
      <alignment horizontal="center" vertical="center"/>
    </xf>
    <xf numFmtId="0" fontId="25" fillId="0" borderId="36" xfId="0" applyFont="1" applyBorder="1" applyAlignment="1">
      <alignment horizontal="center" vertical="center"/>
    </xf>
    <xf numFmtId="0" fontId="32" fillId="35" borderId="0" xfId="0" applyFont="1" applyFill="1" applyBorder="1" applyAlignment="1">
      <alignment horizontal="center" vertical="center"/>
    </xf>
    <xf numFmtId="0" fontId="13" fillId="35" borderId="21" xfId="0" applyFont="1" applyFill="1" applyBorder="1" applyAlignment="1">
      <alignment horizontal="center"/>
    </xf>
    <xf numFmtId="0" fontId="118" fillId="35" borderId="71" xfId="0" applyFont="1" applyFill="1" applyBorder="1" applyAlignment="1">
      <alignment horizontal="center" vertical="center"/>
    </xf>
    <xf numFmtId="0" fontId="44" fillId="35" borderId="37" xfId="0" applyFont="1" applyFill="1" applyBorder="1" applyAlignment="1">
      <alignment horizontal="center" vertical="center"/>
    </xf>
    <xf numFmtId="0" fontId="32" fillId="35" borderId="94" xfId="0" applyFont="1" applyFill="1" applyBorder="1" applyAlignment="1">
      <alignment horizontal="center"/>
    </xf>
    <xf numFmtId="0" fontId="32" fillId="35" borderId="34" xfId="0" applyFont="1" applyFill="1" applyBorder="1" applyAlignment="1">
      <alignment horizontal="center"/>
    </xf>
    <xf numFmtId="0" fontId="122" fillId="35" borderId="74" xfId="0" applyFont="1" applyFill="1" applyBorder="1" applyAlignment="1">
      <alignment horizontal="center"/>
    </xf>
    <xf numFmtId="0" fontId="13" fillId="35" borderId="74" xfId="0" applyFont="1" applyFill="1" applyBorder="1" applyAlignment="1">
      <alignment horizontal="center" vertical="center"/>
    </xf>
    <xf numFmtId="0" fontId="24" fillId="0" borderId="37" xfId="0" applyFont="1" applyBorder="1" applyAlignment="1">
      <alignment horizontal="center" vertical="center"/>
    </xf>
    <xf numFmtId="0" fontId="24" fillId="0" borderId="79" xfId="0" applyFont="1" applyBorder="1" applyAlignment="1">
      <alignment horizontal="center" vertical="center"/>
    </xf>
    <xf numFmtId="0" fontId="24" fillId="0" borderId="88" xfId="0" applyFont="1" applyBorder="1" applyAlignment="1">
      <alignment horizontal="center" vertical="center"/>
    </xf>
    <xf numFmtId="0" fontId="24" fillId="35" borderId="23" xfId="0" applyFont="1" applyFill="1" applyBorder="1" applyAlignment="1">
      <alignment horizontal="center" vertical="center"/>
    </xf>
    <xf numFmtId="0" fontId="24" fillId="35" borderId="92" xfId="0" applyFont="1" applyFill="1" applyBorder="1" applyAlignment="1">
      <alignment horizontal="center" vertical="center"/>
    </xf>
    <xf numFmtId="0" fontId="32" fillId="35" borderId="94" xfId="0" applyFont="1" applyFill="1" applyBorder="1" applyAlignment="1">
      <alignment horizontal="center" vertical="center"/>
    </xf>
    <xf numFmtId="0" fontId="13" fillId="35" borderId="90" xfId="0" applyFont="1" applyFill="1" applyBorder="1" applyAlignment="1">
      <alignment horizontal="center"/>
    </xf>
    <xf numFmtId="0" fontId="32" fillId="35" borderId="28" xfId="0" applyFont="1" applyFill="1" applyBorder="1" applyAlignment="1">
      <alignment horizontal="center" vertical="center"/>
    </xf>
    <xf numFmtId="0" fontId="13" fillId="35" borderId="29" xfId="0" applyFont="1" applyFill="1" applyBorder="1" applyAlignment="1">
      <alignment horizontal="center"/>
    </xf>
    <xf numFmtId="0" fontId="38" fillId="35" borderId="65" xfId="0" applyFont="1" applyFill="1" applyBorder="1" applyAlignment="1">
      <alignment horizontal="center"/>
    </xf>
    <xf numFmtId="0" fontId="13" fillId="0" borderId="23" xfId="0" applyFont="1" applyBorder="1" applyAlignment="1">
      <alignment vertical="center"/>
    </xf>
    <xf numFmtId="0" fontId="13" fillId="0" borderId="22" xfId="0" applyFont="1" applyBorder="1" applyAlignment="1">
      <alignment vertical="center"/>
    </xf>
    <xf numFmtId="0" fontId="40" fillId="0" borderId="22" xfId="0" applyFont="1" applyBorder="1" applyAlignment="1">
      <alignment vertical="center"/>
    </xf>
    <xf numFmtId="0" fontId="13" fillId="0" borderId="22" xfId="0" applyFont="1" applyBorder="1" applyAlignment="1">
      <alignment/>
    </xf>
    <xf numFmtId="0" fontId="0" fillId="0" borderId="24" xfId="0" applyBorder="1" applyAlignment="1">
      <alignment/>
    </xf>
    <xf numFmtId="0" fontId="123" fillId="35" borderId="50" xfId="0" applyFont="1" applyFill="1" applyBorder="1" applyAlignment="1">
      <alignment horizontal="center" vertical="center"/>
    </xf>
    <xf numFmtId="0" fontId="123" fillId="35" borderId="71" xfId="0" applyFont="1" applyFill="1" applyBorder="1" applyAlignment="1">
      <alignment horizontal="center" vertical="center"/>
    </xf>
    <xf numFmtId="0" fontId="123" fillId="35" borderId="30" xfId="0" applyFont="1" applyFill="1" applyBorder="1" applyAlignment="1">
      <alignment horizontal="center" vertical="center"/>
    </xf>
    <xf numFmtId="0" fontId="123" fillId="35" borderId="36" xfId="0" applyFont="1" applyFill="1" applyBorder="1" applyAlignment="1">
      <alignment horizontal="center" vertical="center"/>
    </xf>
    <xf numFmtId="0" fontId="0" fillId="0" borderId="11" xfId="0" applyBorder="1" applyAlignment="1">
      <alignment/>
    </xf>
    <xf numFmtId="1" fontId="25" fillId="0" borderId="35" xfId="0" applyNumberFormat="1" applyFont="1" applyBorder="1" applyAlignment="1">
      <alignment horizontal="center" vertical="center"/>
    </xf>
    <xf numFmtId="0" fontId="25" fillId="35" borderId="30" xfId="0" applyFont="1" applyFill="1" applyBorder="1" applyAlignment="1">
      <alignment horizontal="center" vertical="center"/>
    </xf>
    <xf numFmtId="0" fontId="10" fillId="34" borderId="61" xfId="0" applyFont="1" applyFill="1" applyBorder="1" applyAlignment="1">
      <alignment horizontal="center"/>
    </xf>
    <xf numFmtId="0" fontId="10" fillId="34" borderId="38" xfId="0" applyFont="1" applyFill="1" applyBorder="1" applyAlignment="1">
      <alignment horizontal="center"/>
    </xf>
    <xf numFmtId="0" fontId="10" fillId="34" borderId="68" xfId="0" applyFont="1" applyFill="1" applyBorder="1" applyAlignment="1">
      <alignment horizontal="center"/>
    </xf>
    <xf numFmtId="0" fontId="10" fillId="34" borderId="39" xfId="0" applyFont="1" applyFill="1" applyBorder="1" applyAlignment="1">
      <alignment horizontal="center"/>
    </xf>
    <xf numFmtId="0" fontId="10" fillId="34" borderId="82" xfId="0" applyFont="1" applyFill="1" applyBorder="1" applyAlignment="1">
      <alignment horizontal="center"/>
    </xf>
    <xf numFmtId="0" fontId="10" fillId="34" borderId="40" xfId="0" applyFont="1" applyFill="1" applyBorder="1" applyAlignment="1">
      <alignment horizontal="center"/>
    </xf>
    <xf numFmtId="0" fontId="10" fillId="34" borderId="41" xfId="0" applyFont="1" applyFill="1" applyBorder="1" applyAlignment="1">
      <alignment horizontal="center"/>
    </xf>
    <xf numFmtId="0" fontId="14" fillId="34" borderId="62" xfId="0" applyFont="1" applyFill="1" applyBorder="1" applyAlignment="1">
      <alignment horizontal="center"/>
    </xf>
    <xf numFmtId="0" fontId="14" fillId="34" borderId="39" xfId="0" applyFont="1" applyFill="1" applyBorder="1" applyAlignment="1">
      <alignment horizontal="center"/>
    </xf>
    <xf numFmtId="0" fontId="10" fillId="34" borderId="74" xfId="0" applyFont="1" applyFill="1" applyBorder="1" applyAlignment="1">
      <alignment horizontal="center"/>
    </xf>
    <xf numFmtId="0" fontId="20" fillId="0" borderId="16" xfId="0" applyFont="1" applyBorder="1" applyAlignment="1">
      <alignment vertical="center"/>
    </xf>
    <xf numFmtId="0" fontId="20" fillId="0" borderId="11" xfId="0" applyFont="1" applyBorder="1" applyAlignment="1">
      <alignment vertical="center"/>
    </xf>
    <xf numFmtId="0" fontId="20" fillId="0" borderId="11" xfId="0" applyFont="1" applyBorder="1" applyAlignment="1">
      <alignment/>
    </xf>
    <xf numFmtId="0" fontId="20" fillId="0" borderId="12" xfId="0" applyFont="1" applyBorder="1" applyAlignment="1">
      <alignment/>
    </xf>
    <xf numFmtId="0" fontId="48" fillId="0" borderId="75" xfId="0" applyFont="1" applyBorder="1" applyAlignment="1">
      <alignment horizontal="center" vertical="center"/>
    </xf>
    <xf numFmtId="0" fontId="20" fillId="0" borderId="51" xfId="0" applyFont="1" applyBorder="1" applyAlignment="1">
      <alignment horizontal="center" vertical="center"/>
    </xf>
    <xf numFmtId="0" fontId="20" fillId="35" borderId="47" xfId="0" applyFont="1" applyFill="1" applyBorder="1" applyAlignment="1">
      <alignment horizontal="center"/>
    </xf>
    <xf numFmtId="0" fontId="20" fillId="35" borderId="63" xfId="0" applyFont="1" applyFill="1" applyBorder="1" applyAlignment="1">
      <alignment horizontal="center" vertical="center"/>
    </xf>
    <xf numFmtId="0" fontId="20" fillId="35" borderId="44" xfId="0" applyFont="1" applyFill="1" applyBorder="1" applyAlignment="1">
      <alignment horizontal="center" vertical="center"/>
    </xf>
    <xf numFmtId="0" fontId="20" fillId="35" borderId="63" xfId="0" applyFont="1" applyFill="1" applyBorder="1" applyAlignment="1">
      <alignment horizontal="center"/>
    </xf>
    <xf numFmtId="0" fontId="20" fillId="35" borderId="44" xfId="0" applyFont="1" applyFill="1" applyBorder="1" applyAlignment="1">
      <alignment horizontal="center"/>
    </xf>
    <xf numFmtId="0" fontId="20" fillId="35" borderId="18" xfId="0" applyFont="1" applyFill="1" applyBorder="1" applyAlignment="1">
      <alignment horizontal="center"/>
    </xf>
    <xf numFmtId="0" fontId="20" fillId="0" borderId="63" xfId="0" applyFont="1" applyBorder="1" applyAlignment="1">
      <alignment horizontal="center"/>
    </xf>
    <xf numFmtId="0" fontId="20" fillId="0" borderId="87" xfId="0" applyFont="1" applyBorder="1" applyAlignment="1">
      <alignment horizontal="center"/>
    </xf>
    <xf numFmtId="0" fontId="20" fillId="0" borderId="44" xfId="0" applyFont="1" applyBorder="1" applyAlignment="1">
      <alignment horizontal="center"/>
    </xf>
    <xf numFmtId="0" fontId="20" fillId="0" borderId="51" xfId="0" applyFont="1" applyBorder="1" applyAlignment="1">
      <alignment horizontal="center"/>
    </xf>
    <xf numFmtId="0" fontId="20" fillId="0" borderId="48" xfId="0" applyFont="1" applyBorder="1" applyAlignment="1">
      <alignment horizontal="center"/>
    </xf>
    <xf numFmtId="0" fontId="20" fillId="0" borderId="18" xfId="0" applyFont="1" applyBorder="1" applyAlignment="1">
      <alignment horizontal="center"/>
    </xf>
    <xf numFmtId="0" fontId="20" fillId="0" borderId="47" xfId="0" applyFont="1" applyBorder="1" applyAlignment="1">
      <alignment horizontal="center"/>
    </xf>
    <xf numFmtId="0" fontId="20" fillId="0" borderId="45" xfId="0" applyFont="1" applyBorder="1" applyAlignment="1">
      <alignment horizontal="center"/>
    </xf>
    <xf numFmtId="0" fontId="20" fillId="0" borderId="29" xfId="0" applyFont="1" applyBorder="1" applyAlignment="1">
      <alignment horizontal="center"/>
    </xf>
    <xf numFmtId="0" fontId="49" fillId="0" borderId="29" xfId="0" applyFont="1" applyBorder="1" applyAlignment="1">
      <alignment/>
    </xf>
    <xf numFmtId="0" fontId="20" fillId="0" borderId="28" xfId="0" applyFont="1" applyBorder="1" applyAlignment="1">
      <alignment horizontal="center"/>
    </xf>
    <xf numFmtId="0" fontId="49" fillId="0" borderId="45" xfId="0" applyFont="1" applyBorder="1" applyAlignment="1">
      <alignment/>
    </xf>
    <xf numFmtId="0" fontId="49" fillId="0" borderId="64" xfId="0" applyFont="1" applyBorder="1" applyAlignment="1">
      <alignment/>
    </xf>
    <xf numFmtId="0" fontId="49" fillId="0" borderId="63" xfId="0" applyFont="1" applyBorder="1" applyAlignment="1">
      <alignment/>
    </xf>
    <xf numFmtId="0" fontId="49" fillId="0" borderId="12" xfId="0" applyFont="1" applyBorder="1" applyAlignment="1">
      <alignment/>
    </xf>
    <xf numFmtId="0" fontId="49" fillId="0" borderId="51" xfId="0" applyFont="1" applyBorder="1" applyAlignment="1">
      <alignment/>
    </xf>
    <xf numFmtId="0" fontId="49" fillId="0" borderId="44" xfId="0" applyFont="1" applyBorder="1" applyAlignment="1">
      <alignment/>
    </xf>
    <xf numFmtId="0" fontId="49" fillId="0" borderId="48" xfId="0" applyFont="1" applyBorder="1" applyAlignment="1">
      <alignment/>
    </xf>
    <xf numFmtId="0" fontId="20" fillId="35" borderId="51" xfId="0" applyFont="1" applyFill="1" applyBorder="1" applyAlignment="1">
      <alignment horizontal="center"/>
    </xf>
    <xf numFmtId="0" fontId="20" fillId="0" borderId="63" xfId="0" applyFont="1" applyBorder="1" applyAlignment="1">
      <alignment horizontal="center" vertical="center"/>
    </xf>
    <xf numFmtId="0" fontId="20" fillId="0" borderId="44" xfId="0" applyFont="1" applyBorder="1" applyAlignment="1">
      <alignment horizontal="center" vertical="center"/>
    </xf>
    <xf numFmtId="49" fontId="50" fillId="0" borderId="64" xfId="0" applyNumberFormat="1" applyFont="1" applyBorder="1" applyAlignment="1">
      <alignment horizontal="right"/>
    </xf>
    <xf numFmtId="0" fontId="49" fillId="0" borderId="64" xfId="0" applyFont="1" applyBorder="1" applyAlignment="1">
      <alignment/>
    </xf>
    <xf numFmtId="0" fontId="49" fillId="0" borderId="42" xfId="0" applyFont="1" applyBorder="1" applyAlignment="1">
      <alignment/>
    </xf>
    <xf numFmtId="0" fontId="20" fillId="0" borderId="40" xfId="0" applyFont="1" applyBorder="1" applyAlignment="1">
      <alignment/>
    </xf>
    <xf numFmtId="0" fontId="20" fillId="0" borderId="0" xfId="0" applyFont="1" applyBorder="1" applyAlignment="1">
      <alignment horizontal="right" vertical="center"/>
    </xf>
    <xf numFmtId="0" fontId="20" fillId="0" borderId="0" xfId="0" applyFont="1" applyAlignment="1">
      <alignment wrapText="1"/>
    </xf>
    <xf numFmtId="0" fontId="49" fillId="0" borderId="0" xfId="0" applyFont="1" applyAlignment="1">
      <alignment wrapText="1"/>
    </xf>
    <xf numFmtId="0" fontId="49" fillId="0" borderId="40" xfId="0" applyFont="1" applyBorder="1" applyAlignment="1">
      <alignment/>
    </xf>
    <xf numFmtId="0" fontId="13" fillId="0" borderId="0" xfId="0" applyFont="1" applyAlignment="1">
      <alignment horizontal="left" wrapText="1"/>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24" fillId="0" borderId="22" xfId="0" applyFont="1" applyBorder="1" applyAlignment="1">
      <alignment horizontal="left" vertical="center"/>
    </xf>
    <xf numFmtId="0" fontId="13" fillId="0" borderId="0" xfId="0" applyFont="1" applyAlignment="1">
      <alignment wrapText="1"/>
    </xf>
    <xf numFmtId="0" fontId="13" fillId="0" borderId="0" xfId="0" applyFont="1" applyAlignment="1">
      <alignment horizontal="left"/>
    </xf>
    <xf numFmtId="0" fontId="20" fillId="0" borderId="75" xfId="0" applyFont="1" applyBorder="1" applyAlignment="1">
      <alignment horizontal="center" textRotation="90" wrapText="1"/>
    </xf>
    <xf numFmtId="0" fontId="20" fillId="0" borderId="64" xfId="0" applyFont="1" applyBorder="1" applyAlignment="1">
      <alignment horizontal="center" textRotation="90" wrapText="1"/>
    </xf>
    <xf numFmtId="0" fontId="20" fillId="0" borderId="42" xfId="0" applyFont="1" applyBorder="1" applyAlignment="1">
      <alignment horizontal="center" textRotation="90" wrapText="1"/>
    </xf>
    <xf numFmtId="0" fontId="13" fillId="0" borderId="62" xfId="0" applyFont="1" applyBorder="1" applyAlignment="1">
      <alignment horizontal="left" wrapText="1"/>
    </xf>
    <xf numFmtId="0" fontId="13" fillId="0" borderId="39" xfId="0" applyFont="1" applyBorder="1" applyAlignment="1">
      <alignment horizontal="left" wrapText="1"/>
    </xf>
    <xf numFmtId="0" fontId="13" fillId="0" borderId="91" xfId="0" applyFont="1" applyBorder="1" applyAlignment="1">
      <alignment horizontal="left" wrapText="1"/>
    </xf>
    <xf numFmtId="0" fontId="19" fillId="0" borderId="16" xfId="0" applyFont="1" applyBorder="1" applyAlignment="1">
      <alignment horizontal="center" vertical="center"/>
    </xf>
    <xf numFmtId="0" fontId="19" fillId="0" borderId="10" xfId="0" applyFont="1" applyBorder="1" applyAlignment="1">
      <alignment horizontal="center" vertical="center"/>
    </xf>
    <xf numFmtId="0" fontId="19" fillId="0" borderId="2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52" xfId="0" applyFont="1" applyBorder="1" applyAlignment="1">
      <alignment horizontal="center" vertical="center"/>
    </xf>
    <xf numFmtId="0" fontId="24" fillId="0" borderId="79" xfId="0" applyFont="1" applyBorder="1" applyAlignment="1">
      <alignment horizontal="left" vertical="center"/>
    </xf>
    <xf numFmtId="0" fontId="24" fillId="0" borderId="69" xfId="0" applyFont="1" applyBorder="1" applyAlignment="1">
      <alignment horizontal="left" vertical="center"/>
    </xf>
    <xf numFmtId="0" fontId="24" fillId="0" borderId="92" xfId="0" applyFont="1" applyBorder="1" applyAlignment="1">
      <alignment horizontal="left" vertical="center"/>
    </xf>
    <xf numFmtId="0" fontId="28" fillId="0" borderId="79" xfId="0" applyFont="1" applyBorder="1" applyAlignment="1">
      <alignment horizontal="left" wrapText="1"/>
    </xf>
    <xf numFmtId="0" fontId="28" fillId="0" borderId="69" xfId="0" applyFont="1" applyBorder="1" applyAlignment="1">
      <alignment horizontal="left" wrapText="1"/>
    </xf>
    <xf numFmtId="0" fontId="28" fillId="0" borderId="92" xfId="0" applyFont="1" applyBorder="1" applyAlignment="1">
      <alignment horizontal="left" wrapText="1"/>
    </xf>
    <xf numFmtId="0" fontId="24" fillId="0" borderId="16" xfId="0" applyFont="1" applyBorder="1" applyAlignment="1">
      <alignment horizontal="left" vertical="center"/>
    </xf>
    <xf numFmtId="0" fontId="24" fillId="0" borderId="10" xfId="0" applyFont="1" applyBorder="1" applyAlignment="1">
      <alignment horizontal="left" vertical="center"/>
    </xf>
    <xf numFmtId="0" fontId="24" fillId="0" borderId="23" xfId="0" applyFont="1" applyBorder="1" applyAlignment="1">
      <alignment horizontal="left" vertical="center"/>
    </xf>
    <xf numFmtId="0" fontId="32" fillId="0" borderId="88" xfId="0" applyFont="1" applyBorder="1" applyAlignment="1">
      <alignment horizontal="center" wrapText="1"/>
    </xf>
    <xf numFmtId="0" fontId="32" fillId="0" borderId="67" xfId="0" applyFont="1" applyBorder="1" applyAlignment="1">
      <alignment horizontal="center" wrapText="1"/>
    </xf>
    <xf numFmtId="0" fontId="32" fillId="0" borderId="90" xfId="0" applyFont="1" applyBorder="1" applyAlignment="1">
      <alignment horizontal="center" wrapText="1"/>
    </xf>
    <xf numFmtId="0" fontId="13" fillId="0" borderId="49" xfId="0" applyFont="1" applyBorder="1" applyAlignment="1">
      <alignment horizontal="left" wrapText="1"/>
    </xf>
    <xf numFmtId="0" fontId="13" fillId="0" borderId="33" xfId="0" applyFont="1" applyBorder="1" applyAlignment="1">
      <alignment horizontal="left" wrapText="1"/>
    </xf>
    <xf numFmtId="0" fontId="13" fillId="0" borderId="70" xfId="0" applyFont="1" applyBorder="1" applyAlignment="1">
      <alignment horizontal="left" wrapText="1"/>
    </xf>
    <xf numFmtId="0" fontId="22" fillId="35" borderId="88" xfId="0" applyFont="1" applyFill="1" applyBorder="1" applyAlignment="1">
      <alignment horizontal="center" vertical="center"/>
    </xf>
    <xf numFmtId="0" fontId="22" fillId="35" borderId="67" xfId="0" applyFont="1" applyFill="1" applyBorder="1" applyAlignment="1">
      <alignment horizontal="center" vertical="center"/>
    </xf>
    <xf numFmtId="0" fontId="22" fillId="35" borderId="90" xfId="0" applyFont="1" applyFill="1" applyBorder="1" applyAlignment="1">
      <alignment horizontal="center" vertical="center"/>
    </xf>
    <xf numFmtId="0" fontId="28" fillId="0" borderId="79" xfId="0" applyFont="1" applyBorder="1" applyAlignment="1">
      <alignment horizontal="left" vertical="center" wrapText="1"/>
    </xf>
    <xf numFmtId="0" fontId="28" fillId="0" borderId="69" xfId="0" applyFont="1" applyBorder="1" applyAlignment="1">
      <alignment horizontal="left" vertical="center" wrapText="1"/>
    </xf>
    <xf numFmtId="0" fontId="28" fillId="0" borderId="92" xfId="0" applyFont="1" applyBorder="1" applyAlignment="1">
      <alignment horizontal="left" vertical="center" wrapText="1"/>
    </xf>
    <xf numFmtId="0" fontId="25" fillId="0" borderId="84" xfId="0" applyFont="1" applyBorder="1" applyAlignment="1">
      <alignment horizontal="center" vertical="center" wrapText="1"/>
    </xf>
    <xf numFmtId="0" fontId="13" fillId="0" borderId="79" xfId="0" applyFont="1" applyBorder="1" applyAlignment="1">
      <alignment horizontal="left" wrapText="1"/>
    </xf>
    <xf numFmtId="0" fontId="13" fillId="0" borderId="69" xfId="0" applyFont="1" applyBorder="1" applyAlignment="1">
      <alignment horizontal="left" wrapText="1"/>
    </xf>
    <xf numFmtId="0" fontId="13" fillId="0" borderId="92" xfId="0" applyFont="1" applyBorder="1" applyAlignment="1">
      <alignment horizontal="left" wrapText="1"/>
    </xf>
    <xf numFmtId="0" fontId="13" fillId="0" borderId="88" xfId="0" applyFont="1" applyBorder="1" applyAlignment="1">
      <alignment horizontal="left" wrapText="1"/>
    </xf>
    <xf numFmtId="0" fontId="13" fillId="0" borderId="67" xfId="0" applyFont="1" applyBorder="1" applyAlignment="1">
      <alignment horizontal="left" wrapText="1"/>
    </xf>
    <xf numFmtId="0" fontId="13" fillId="0" borderId="90" xfId="0" applyFont="1" applyBorder="1" applyAlignment="1">
      <alignment horizontal="left" wrapText="1"/>
    </xf>
    <xf numFmtId="0" fontId="36" fillId="0" borderId="66" xfId="0" applyFont="1" applyBorder="1" applyAlignment="1">
      <alignment horizontal="center" wrapText="1"/>
    </xf>
    <xf numFmtId="0" fontId="36" fillId="0" borderId="10" xfId="0" applyFont="1" applyBorder="1" applyAlignment="1">
      <alignment horizontal="center" wrapText="1"/>
    </xf>
    <xf numFmtId="0" fontId="13" fillId="0" borderId="81" xfId="0" applyFont="1" applyBorder="1" applyAlignment="1">
      <alignment horizontal="left" wrapText="1"/>
    </xf>
    <xf numFmtId="0" fontId="13" fillId="0" borderId="65" xfId="0" applyFont="1" applyBorder="1" applyAlignment="1">
      <alignment horizontal="left" wrapText="1"/>
    </xf>
    <xf numFmtId="0" fontId="13" fillId="0" borderId="93" xfId="0" applyFont="1" applyBorder="1" applyAlignment="1">
      <alignment horizontal="left" wrapText="1"/>
    </xf>
    <xf numFmtId="0" fontId="22" fillId="0" borderId="88" xfId="0" applyFont="1" applyBorder="1" applyAlignment="1">
      <alignment horizontal="right" wrapText="1"/>
    </xf>
    <xf numFmtId="0" fontId="22" fillId="0" borderId="67" xfId="0" applyFont="1" applyBorder="1" applyAlignment="1">
      <alignment horizontal="right" wrapText="1"/>
    </xf>
    <xf numFmtId="0" fontId="22" fillId="0" borderId="16" xfId="0" applyFont="1" applyBorder="1" applyAlignment="1">
      <alignment horizontal="right" vertical="center" wrapText="1"/>
    </xf>
    <xf numFmtId="0" fontId="22" fillId="0" borderId="10" xfId="0" applyFont="1" applyBorder="1" applyAlignment="1">
      <alignment horizontal="right" vertical="center" wrapText="1"/>
    </xf>
    <xf numFmtId="0" fontId="10" fillId="34" borderId="67" xfId="0" applyFont="1" applyFill="1" applyBorder="1" applyAlignment="1">
      <alignment horizontal="center" vertical="center"/>
    </xf>
    <xf numFmtId="0" fontId="10" fillId="34" borderId="50" xfId="0" applyFont="1" applyFill="1" applyBorder="1" applyAlignment="1">
      <alignment horizontal="center" vertical="center"/>
    </xf>
    <xf numFmtId="0" fontId="1" fillId="0" borderId="0" xfId="0" applyFont="1" applyAlignment="1">
      <alignment horizontal="center"/>
    </xf>
    <xf numFmtId="0" fontId="37" fillId="0" borderId="37" xfId="0" applyFont="1" applyBorder="1" applyAlignment="1">
      <alignment horizontal="center" wrapText="1"/>
    </xf>
    <xf numFmtId="0" fontId="37" fillId="0" borderId="84" xfId="0" applyFont="1" applyBorder="1" applyAlignment="1">
      <alignment horizontal="center" wrapText="1"/>
    </xf>
    <xf numFmtId="0" fontId="37" fillId="0" borderId="94" xfId="0" applyFont="1" applyBorder="1" applyAlignment="1">
      <alignment horizontal="center" wrapText="1"/>
    </xf>
    <xf numFmtId="0" fontId="25" fillId="0" borderId="37" xfId="0" applyFont="1" applyBorder="1" applyAlignment="1">
      <alignment horizontal="center" wrapText="1"/>
    </xf>
    <xf numFmtId="0" fontId="25" fillId="0" borderId="84" xfId="0" applyFont="1" applyBorder="1" applyAlignment="1">
      <alignment horizontal="center" wrapText="1"/>
    </xf>
    <xf numFmtId="0" fontId="25" fillId="0" borderId="94" xfId="0" applyFont="1" applyBorder="1" applyAlignment="1">
      <alignment horizontal="center" wrapText="1"/>
    </xf>
    <xf numFmtId="0" fontId="4" fillId="0" borderId="0" xfId="0" applyFont="1" applyAlignment="1">
      <alignment horizontal="center" vertical="center"/>
    </xf>
    <xf numFmtId="0" fontId="10" fillId="34" borderId="33" xfId="0" applyFont="1" applyFill="1" applyBorder="1" applyAlignment="1">
      <alignment horizontal="center"/>
    </xf>
    <xf numFmtId="0" fontId="10" fillId="34" borderId="34" xfId="0" applyFont="1" applyFill="1" applyBorder="1" applyAlignment="1">
      <alignment horizontal="center"/>
    </xf>
    <xf numFmtId="0" fontId="1" fillId="0" borderId="0" xfId="0" applyFont="1" applyAlignment="1">
      <alignment horizontal="center" vertical="center"/>
    </xf>
    <xf numFmtId="0" fontId="10" fillId="34" borderId="31" xfId="0" applyFont="1" applyFill="1" applyBorder="1" applyAlignment="1">
      <alignment horizontal="center"/>
    </xf>
    <xf numFmtId="0" fontId="10" fillId="34" borderId="32" xfId="0" applyFont="1" applyFill="1" applyBorder="1" applyAlignment="1">
      <alignment horizontal="center"/>
    </xf>
    <xf numFmtId="0" fontId="10" fillId="34" borderId="35" xfId="0" applyFont="1" applyFill="1" applyBorder="1" applyAlignment="1">
      <alignment horizontal="center" vertical="center"/>
    </xf>
    <xf numFmtId="0" fontId="10" fillId="34" borderId="36" xfId="0" applyFont="1" applyFill="1" applyBorder="1" applyAlignment="1">
      <alignment horizontal="center" vertical="center"/>
    </xf>
    <xf numFmtId="0" fontId="10" fillId="34" borderId="49" xfId="0" applyFont="1" applyFill="1" applyBorder="1" applyAlignment="1">
      <alignment horizontal="center"/>
    </xf>
    <xf numFmtId="0" fontId="14" fillId="34" borderId="73" xfId="0" applyFont="1" applyFill="1" applyBorder="1" applyAlignment="1">
      <alignment horizontal="center"/>
    </xf>
    <xf numFmtId="0" fontId="14" fillId="34" borderId="31" xfId="0" applyFont="1" applyFill="1" applyBorder="1" applyAlignment="1">
      <alignment horizontal="center"/>
    </xf>
    <xf numFmtId="0" fontId="10" fillId="34" borderId="95" xfId="0" applyFont="1" applyFill="1" applyBorder="1" applyAlignment="1">
      <alignment horizontal="center" vertical="center"/>
    </xf>
    <xf numFmtId="0" fontId="10" fillId="34" borderId="96" xfId="0" applyFont="1" applyFill="1" applyBorder="1" applyAlignment="1">
      <alignment horizontal="center" vertical="center"/>
    </xf>
    <xf numFmtId="0" fontId="10" fillId="34" borderId="49" xfId="0" applyFont="1" applyFill="1" applyBorder="1" applyAlignment="1">
      <alignment horizontal="center" vertical="center"/>
    </xf>
    <xf numFmtId="0" fontId="10" fillId="34" borderId="33" xfId="0" applyFont="1" applyFill="1" applyBorder="1" applyAlignment="1">
      <alignment horizontal="center" vertical="center"/>
    </xf>
    <xf numFmtId="0" fontId="10" fillId="34" borderId="61" xfId="0" applyFont="1" applyFill="1" applyBorder="1" applyAlignment="1">
      <alignment horizontal="center"/>
    </xf>
    <xf numFmtId="0" fontId="10" fillId="34" borderId="38" xfId="0" applyFont="1" applyFill="1" applyBorder="1" applyAlignment="1">
      <alignment horizont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4" fillId="0" borderId="24" xfId="0" applyFont="1" applyBorder="1" applyAlignment="1">
      <alignment horizontal="left" vertical="center"/>
    </xf>
    <xf numFmtId="0" fontId="28" fillId="0" borderId="71" xfId="0" applyFont="1" applyBorder="1" applyAlignment="1">
      <alignment horizontal="left" vertical="center"/>
    </xf>
    <xf numFmtId="0" fontId="28" fillId="0" borderId="67" xfId="0" applyFont="1" applyBorder="1" applyAlignment="1">
      <alignment horizontal="left" vertical="center"/>
    </xf>
    <xf numFmtId="0" fontId="28" fillId="0" borderId="90" xfId="0" applyFont="1" applyBorder="1" applyAlignment="1">
      <alignment horizontal="left" vertical="center"/>
    </xf>
    <xf numFmtId="0" fontId="28" fillId="0" borderId="70" xfId="0" applyFont="1" applyBorder="1" applyAlignment="1">
      <alignment horizontal="left" vertical="center"/>
    </xf>
    <xf numFmtId="0" fontId="28" fillId="0" borderId="69" xfId="0" applyFont="1" applyBorder="1" applyAlignment="1">
      <alignment horizontal="left" vertical="center"/>
    </xf>
    <xf numFmtId="0" fontId="28" fillId="0" borderId="92" xfId="0" applyFont="1" applyBorder="1" applyAlignment="1">
      <alignment horizontal="left" vertical="center"/>
    </xf>
    <xf numFmtId="0" fontId="28" fillId="0" borderId="79" xfId="0" applyFont="1" applyBorder="1" applyAlignment="1">
      <alignment horizontal="left" vertical="center"/>
    </xf>
    <xf numFmtId="0" fontId="10" fillId="34" borderId="62" xfId="0" applyFont="1" applyFill="1" applyBorder="1" applyAlignment="1">
      <alignment horizontal="center" vertical="center"/>
    </xf>
    <xf numFmtId="0" fontId="10" fillId="34" borderId="39" xfId="0" applyFont="1" applyFill="1" applyBorder="1" applyAlignment="1">
      <alignment horizontal="center" vertical="center"/>
    </xf>
    <xf numFmtId="0" fontId="28" fillId="0" borderId="37" xfId="0" applyFont="1" applyBorder="1" applyAlignment="1">
      <alignment horizontal="left" wrapText="1"/>
    </xf>
    <xf numFmtId="0" fontId="28" fillId="0" borderId="84" xfId="0" applyFont="1" applyBorder="1" applyAlignment="1">
      <alignment horizontal="left" wrapText="1"/>
    </xf>
    <xf numFmtId="0" fontId="28" fillId="0" borderId="94" xfId="0" applyFont="1" applyBorder="1" applyAlignment="1">
      <alignment horizontal="left" wrapText="1"/>
    </xf>
    <xf numFmtId="0" fontId="9" fillId="34" borderId="10" xfId="0" applyFont="1" applyFill="1" applyBorder="1" applyAlignment="1">
      <alignment horizontal="center" vertical="center"/>
    </xf>
    <xf numFmtId="0" fontId="9" fillId="34" borderId="23" xfId="0" applyFont="1" applyFill="1" applyBorder="1" applyAlignment="1">
      <alignment horizontal="center" vertical="center"/>
    </xf>
    <xf numFmtId="0" fontId="24" fillId="0" borderId="18" xfId="0" applyFont="1" applyBorder="1" applyAlignment="1">
      <alignment horizontal="center" vertical="center" textRotation="90"/>
    </xf>
    <xf numFmtId="0" fontId="24" fillId="0" borderId="48" xfId="0" applyFont="1" applyBorder="1" applyAlignment="1">
      <alignment horizontal="center" vertical="center" textRotation="90"/>
    </xf>
    <xf numFmtId="0" fontId="24" fillId="0" borderId="46" xfId="0" applyFont="1" applyBorder="1" applyAlignment="1">
      <alignment horizontal="center" vertical="center" textRotation="90"/>
    </xf>
    <xf numFmtId="0" fontId="6" fillId="34" borderId="49" xfId="0" applyFont="1" applyFill="1" applyBorder="1" applyAlignment="1">
      <alignment horizontal="center" vertical="center" textRotation="90"/>
    </xf>
    <xf numFmtId="0" fontId="6" fillId="34" borderId="33" xfId="0" applyFont="1" applyFill="1" applyBorder="1" applyAlignment="1">
      <alignment horizontal="center" vertical="center" textRotation="90"/>
    </xf>
    <xf numFmtId="0" fontId="6" fillId="34" borderId="50" xfId="0" applyFont="1" applyFill="1" applyBorder="1" applyAlignment="1">
      <alignment horizontal="center" vertical="center" textRotation="90"/>
    </xf>
    <xf numFmtId="0" fontId="6" fillId="34" borderId="35" xfId="0" applyFont="1" applyFill="1" applyBorder="1" applyAlignment="1">
      <alignment horizontal="center" vertical="center" textRotation="90"/>
    </xf>
    <xf numFmtId="0" fontId="9" fillId="34" borderId="97" xfId="0" applyFont="1" applyFill="1" applyBorder="1" applyAlignment="1">
      <alignment horizontal="center" vertical="center"/>
    </xf>
    <xf numFmtId="0" fontId="5" fillId="0" borderId="27" xfId="0" applyFont="1" applyBorder="1" applyAlignment="1">
      <alignment horizontal="center" vertical="center" wrapText="1"/>
    </xf>
    <xf numFmtId="0" fontId="6" fillId="0" borderId="0" xfId="0" applyFont="1" applyFill="1" applyAlignment="1">
      <alignment horizontal="left" vertical="center"/>
    </xf>
    <xf numFmtId="0" fontId="24" fillId="0" borderId="75" xfId="0" applyFont="1" applyBorder="1" applyAlignment="1">
      <alignment horizontal="center" vertical="center" wrapText="1"/>
    </xf>
    <xf numFmtId="0" fontId="24" fillId="0" borderId="76" xfId="0" applyFont="1" applyBorder="1" applyAlignment="1">
      <alignment horizontal="center" vertical="center" wrapText="1"/>
    </xf>
    <xf numFmtId="0" fontId="24" fillId="0" borderId="31" xfId="0" applyFont="1" applyBorder="1" applyAlignment="1">
      <alignment horizontal="center" vertical="center" wrapText="1"/>
    </xf>
    <xf numFmtId="0" fontId="24" fillId="0" borderId="3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6" fillId="34" borderId="34" xfId="0" applyFont="1" applyFill="1" applyBorder="1" applyAlignment="1">
      <alignment horizontal="center" vertical="center" textRotation="90"/>
    </xf>
    <xf numFmtId="0" fontId="6" fillId="34" borderId="36" xfId="0" applyFont="1" applyFill="1" applyBorder="1" applyAlignment="1">
      <alignment horizontal="center" vertical="center" textRotation="90"/>
    </xf>
    <xf numFmtId="0" fontId="5" fillId="0" borderId="52" xfId="0" applyFont="1" applyBorder="1" applyAlignment="1">
      <alignment horizontal="center" vertical="center" wrapText="1"/>
    </xf>
    <xf numFmtId="0" fontId="24" fillId="0" borderId="47" xfId="0" applyFont="1" applyBorder="1" applyAlignment="1">
      <alignment horizontal="center" textRotation="90"/>
    </xf>
    <xf numFmtId="0" fontId="24" fillId="0" borderId="51" xfId="0" applyFont="1" applyBorder="1" applyAlignment="1">
      <alignment horizontal="center" textRotation="90"/>
    </xf>
    <xf numFmtId="0" fontId="24" fillId="0" borderId="1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23" xfId="0" applyFont="1" applyBorder="1" applyAlignment="1">
      <alignment horizontal="center" vertical="center" wrapText="1"/>
    </xf>
    <xf numFmtId="0" fontId="20" fillId="0" borderId="76" xfId="0" applyFont="1" applyBorder="1" applyAlignment="1">
      <alignment horizontal="center" textRotation="90" wrapText="1"/>
    </xf>
    <xf numFmtId="0" fontId="20" fillId="0" borderId="41" xfId="0" applyFont="1" applyBorder="1" applyAlignment="1">
      <alignment horizontal="center" textRotation="90" wrapText="1"/>
    </xf>
    <xf numFmtId="0" fontId="20" fillId="0" borderId="43" xfId="0" applyFont="1" applyBorder="1" applyAlignment="1">
      <alignment horizontal="center" textRotation="90" wrapText="1"/>
    </xf>
    <xf numFmtId="0" fontId="24" fillId="0" borderId="83" xfId="0" applyFont="1" applyBorder="1" applyAlignment="1">
      <alignment horizontal="center" textRotation="90" wrapText="1"/>
    </xf>
    <xf numFmtId="0" fontId="24" fillId="0" borderId="70" xfId="0" applyFont="1" applyBorder="1" applyAlignment="1">
      <alignment horizontal="center" textRotation="90" wrapText="1"/>
    </xf>
    <xf numFmtId="0" fontId="24" fillId="0" borderId="71" xfId="0" applyFont="1" applyBorder="1" applyAlignment="1">
      <alignment horizont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52" xfId="0" applyFont="1" applyBorder="1" applyAlignment="1">
      <alignment horizontal="center" vertical="center" wrapText="1"/>
    </xf>
    <xf numFmtId="0" fontId="20" fillId="0" borderId="77" xfId="0" applyFont="1" applyBorder="1" applyAlignment="1">
      <alignment horizontal="center" textRotation="90" wrapText="1"/>
    </xf>
    <xf numFmtId="0" fontId="20" fillId="0" borderId="74" xfId="0" applyFont="1" applyBorder="1" applyAlignment="1">
      <alignment horizontal="center" textRotation="90" wrapText="1"/>
    </xf>
    <xf numFmtId="0" fontId="20" fillId="0" borderId="100" xfId="0" applyFont="1" applyBorder="1" applyAlignment="1">
      <alignment horizontal="center" textRotation="90" wrapText="1"/>
    </xf>
    <xf numFmtId="0" fontId="20" fillId="0" borderId="75" xfId="0" applyFont="1" applyBorder="1" applyAlignment="1">
      <alignment horizontal="center" vertical="center" textRotation="90"/>
    </xf>
    <xf numFmtId="0" fontId="20" fillId="0" borderId="64" xfId="0" applyFont="1" applyBorder="1" applyAlignment="1">
      <alignment horizontal="center" vertical="center" textRotation="90"/>
    </xf>
    <xf numFmtId="0" fontId="20" fillId="0" borderId="42" xfId="0" applyFont="1" applyBorder="1" applyAlignment="1">
      <alignment horizontal="center" vertical="center" textRotation="90"/>
    </xf>
    <xf numFmtId="0" fontId="24" fillId="0" borderId="16" xfId="0" applyFont="1" applyBorder="1" applyAlignment="1">
      <alignment horizontal="center" vertical="center"/>
    </xf>
    <xf numFmtId="0" fontId="24" fillId="0" borderId="10" xfId="0" applyFont="1" applyBorder="1" applyAlignment="1">
      <alignment horizontal="center" vertical="center"/>
    </xf>
    <xf numFmtId="0" fontId="24" fillId="0" borderId="23" xfId="0" applyFont="1" applyBorder="1" applyAlignment="1">
      <alignment horizontal="center" vertical="center"/>
    </xf>
    <xf numFmtId="0" fontId="24" fillId="0" borderId="11" xfId="0" applyFont="1" applyBorder="1" applyAlignment="1">
      <alignment horizontal="center" vertical="center"/>
    </xf>
    <xf numFmtId="0" fontId="24" fillId="0" borderId="0" xfId="0" applyFont="1" applyBorder="1" applyAlignment="1">
      <alignment horizontal="center" vertical="center"/>
    </xf>
    <xf numFmtId="0" fontId="24" fillId="0" borderId="22" xfId="0" applyFont="1" applyBorder="1" applyAlignment="1">
      <alignment horizontal="center" vertical="center"/>
    </xf>
    <xf numFmtId="0" fontId="24" fillId="0" borderId="12" xfId="0" applyFont="1" applyBorder="1" applyAlignment="1">
      <alignment horizontal="center" vertical="center"/>
    </xf>
    <xf numFmtId="0" fontId="24" fillId="0" borderId="13" xfId="0" applyFont="1" applyBorder="1" applyAlignment="1">
      <alignment horizontal="center" vertical="center"/>
    </xf>
    <xf numFmtId="0" fontId="24" fillId="0" borderId="24" xfId="0" applyFont="1" applyBorder="1" applyAlignment="1">
      <alignment horizontal="center" vertical="center"/>
    </xf>
    <xf numFmtId="0" fontId="24" fillId="0" borderId="73" xfId="0" applyFont="1" applyBorder="1" applyAlignment="1">
      <alignment horizontal="center" textRotation="90" wrapText="1"/>
    </xf>
    <xf numFmtId="0" fontId="24" fillId="0" borderId="49" xfId="0" applyFont="1" applyBorder="1" applyAlignment="1">
      <alignment horizontal="center" textRotation="90" wrapText="1"/>
    </xf>
    <xf numFmtId="0" fontId="24" fillId="0" borderId="50" xfId="0" applyFont="1" applyBorder="1" applyAlignment="1">
      <alignment horizontal="center" textRotation="90" wrapText="1"/>
    </xf>
    <xf numFmtId="0" fontId="36" fillId="0" borderId="69" xfId="0" applyFont="1" applyBorder="1" applyAlignment="1">
      <alignment horizontal="center" wrapText="1"/>
    </xf>
    <xf numFmtId="0" fontId="36" fillId="0" borderId="92" xfId="0" applyFont="1" applyBorder="1" applyAlignment="1">
      <alignment horizontal="center" wrapText="1"/>
    </xf>
    <xf numFmtId="0" fontId="13" fillId="0" borderId="61" xfId="0" applyFont="1" applyBorder="1" applyAlignment="1">
      <alignment horizontal="left" wrapText="1"/>
    </xf>
    <xf numFmtId="0" fontId="13" fillId="0" borderId="38" xfId="0" applyFont="1" applyBorder="1" applyAlignment="1">
      <alignment horizontal="left" wrapText="1"/>
    </xf>
    <xf numFmtId="0" fontId="13" fillId="0" borderId="85" xfId="0" applyFont="1" applyBorder="1" applyAlignment="1">
      <alignment horizontal="left" wrapText="1"/>
    </xf>
    <xf numFmtId="0" fontId="32" fillId="0" borderId="16" xfId="0" applyFont="1" applyBorder="1" applyAlignment="1">
      <alignment horizontal="center" wrapText="1"/>
    </xf>
    <xf numFmtId="0" fontId="32" fillId="0" borderId="10" xfId="0" applyFont="1" applyBorder="1" applyAlignment="1">
      <alignment horizontal="center" wrapText="1"/>
    </xf>
    <xf numFmtId="0" fontId="32" fillId="0" borderId="23" xfId="0" applyFont="1" applyBorder="1" applyAlignment="1">
      <alignment horizontal="center" wrapText="1"/>
    </xf>
    <xf numFmtId="0" fontId="22" fillId="0" borderId="16" xfId="0" applyFont="1" applyBorder="1" applyAlignment="1">
      <alignment horizontal="center" wrapText="1"/>
    </xf>
    <xf numFmtId="0" fontId="22" fillId="0" borderId="10" xfId="0" applyFont="1" applyBorder="1" applyAlignment="1">
      <alignment horizontal="center" wrapText="1"/>
    </xf>
    <xf numFmtId="0" fontId="22" fillId="0" borderId="23" xfId="0" applyFont="1" applyBorder="1" applyAlignment="1">
      <alignment horizontal="center" wrapText="1"/>
    </xf>
    <xf numFmtId="0" fontId="37" fillId="35" borderId="79" xfId="0" applyFont="1" applyFill="1" applyBorder="1" applyAlignment="1">
      <alignment horizontal="center" wrapText="1"/>
    </xf>
    <xf numFmtId="0" fontId="37" fillId="35" borderId="69" xfId="0" applyFont="1" applyFill="1" applyBorder="1" applyAlignment="1">
      <alignment horizontal="center" wrapText="1"/>
    </xf>
    <xf numFmtId="0" fontId="37" fillId="35" borderId="92" xfId="0" applyFont="1" applyFill="1" applyBorder="1" applyAlignment="1">
      <alignment horizontal="center" wrapText="1"/>
    </xf>
    <xf numFmtId="0" fontId="22" fillId="0" borderId="11" xfId="0" applyFont="1" applyBorder="1" applyAlignment="1">
      <alignment horizontal="center" wrapText="1"/>
    </xf>
    <xf numFmtId="0" fontId="22" fillId="0" borderId="0" xfId="0" applyFont="1" applyBorder="1" applyAlignment="1">
      <alignment horizontal="center" wrapText="1"/>
    </xf>
    <xf numFmtId="0" fontId="22" fillId="0" borderId="22" xfId="0" applyFont="1" applyBorder="1" applyAlignment="1">
      <alignment horizontal="center" wrapText="1"/>
    </xf>
    <xf numFmtId="0" fontId="37" fillId="35" borderId="37" xfId="0" applyFont="1" applyFill="1" applyBorder="1" applyAlignment="1">
      <alignment horizontal="center" wrapText="1"/>
    </xf>
    <xf numFmtId="0" fontId="37" fillId="35" borderId="84" xfId="0" applyFont="1" applyFill="1" applyBorder="1" applyAlignment="1">
      <alignment horizontal="center" wrapText="1"/>
    </xf>
    <xf numFmtId="0" fontId="37" fillId="35" borderId="94" xfId="0" applyFont="1" applyFill="1" applyBorder="1" applyAlignment="1">
      <alignment horizontal="center" wrapText="1"/>
    </xf>
    <xf numFmtId="0" fontId="37" fillId="0" borderId="79" xfId="0" applyFont="1" applyBorder="1" applyAlignment="1">
      <alignment horizontal="center" wrapText="1"/>
    </xf>
    <xf numFmtId="0" fontId="37" fillId="0" borderId="69" xfId="0" applyFont="1" applyBorder="1" applyAlignment="1">
      <alignment horizontal="center" wrapText="1"/>
    </xf>
    <xf numFmtId="0" fontId="37" fillId="0" borderId="92" xfId="0" applyFont="1" applyBorder="1" applyAlignment="1">
      <alignment horizontal="center" wrapText="1"/>
    </xf>
    <xf numFmtId="0" fontId="22" fillId="0" borderId="85" xfId="0" applyFont="1" applyBorder="1" applyAlignment="1">
      <alignment horizontal="center" wrapText="1"/>
    </xf>
    <xf numFmtId="0" fontId="22" fillId="0" borderId="65" xfId="0" applyFont="1" applyBorder="1" applyAlignment="1">
      <alignment horizontal="center" wrapText="1"/>
    </xf>
    <xf numFmtId="0" fontId="22" fillId="0" borderId="93" xfId="0" applyFont="1" applyBorder="1" applyAlignment="1">
      <alignment horizontal="center" wrapText="1"/>
    </xf>
    <xf numFmtId="0" fontId="25" fillId="0" borderId="79" xfId="0" applyFont="1" applyBorder="1" applyAlignment="1">
      <alignment horizontal="center" wrapText="1"/>
    </xf>
    <xf numFmtId="0" fontId="25" fillId="0" borderId="69" xfId="0" applyFont="1" applyBorder="1" applyAlignment="1">
      <alignment horizontal="center" wrapText="1"/>
    </xf>
    <xf numFmtId="0" fontId="25" fillId="0" borderId="92" xfId="0" applyFont="1" applyBorder="1" applyAlignment="1">
      <alignment horizontal="center" wrapText="1"/>
    </xf>
    <xf numFmtId="0" fontId="32" fillId="0" borderId="13" xfId="0" applyFont="1" applyBorder="1" applyAlignment="1">
      <alignment horizontal="left" vertical="center"/>
    </xf>
    <xf numFmtId="0" fontId="9" fillId="0" borderId="16" xfId="0" applyFont="1" applyBorder="1" applyAlignment="1">
      <alignment horizontal="center" vertical="center"/>
    </xf>
    <xf numFmtId="0" fontId="9" fillId="0" borderId="10" xfId="0" applyFont="1" applyBorder="1" applyAlignment="1">
      <alignment horizontal="center" vertical="center"/>
    </xf>
    <xf numFmtId="0" fontId="9" fillId="0" borderId="23" xfId="0" applyFont="1" applyBorder="1" applyAlignment="1">
      <alignment horizontal="center" vertical="center"/>
    </xf>
    <xf numFmtId="0" fontId="13" fillId="0" borderId="50" xfId="0" applyFont="1" applyBorder="1" applyAlignment="1">
      <alignment horizontal="left" wrapText="1"/>
    </xf>
    <xf numFmtId="0" fontId="13" fillId="0" borderId="35" xfId="0" applyFont="1" applyBorder="1" applyAlignment="1">
      <alignment horizontal="left" wrapText="1"/>
    </xf>
    <xf numFmtId="0" fontId="13" fillId="0" borderId="71" xfId="0" applyFont="1" applyBorder="1" applyAlignment="1">
      <alignment horizontal="left" wrapText="1"/>
    </xf>
    <xf numFmtId="0" fontId="13" fillId="0" borderId="69" xfId="0" applyFont="1" applyBorder="1" applyAlignment="1">
      <alignment horizontal="left"/>
    </xf>
    <xf numFmtId="0" fontId="10" fillId="34" borderId="68" xfId="0" applyFont="1" applyFill="1" applyBorder="1" applyAlignment="1">
      <alignment horizontal="center"/>
    </xf>
    <xf numFmtId="0" fontId="10" fillId="34" borderId="62" xfId="0" applyFont="1" applyFill="1" applyBorder="1" applyAlignment="1">
      <alignment horizontal="center"/>
    </xf>
    <xf numFmtId="0" fontId="10" fillId="34" borderId="39" xfId="0" applyFont="1" applyFill="1" applyBorder="1" applyAlignment="1">
      <alignment horizontal="center"/>
    </xf>
    <xf numFmtId="0" fontId="10" fillId="34" borderId="82" xfId="0" applyFont="1" applyFill="1" applyBorder="1" applyAlignment="1">
      <alignment horizontal="center"/>
    </xf>
    <xf numFmtId="0" fontId="10" fillId="34" borderId="50" xfId="0" applyFont="1" applyFill="1" applyBorder="1" applyAlignment="1">
      <alignment horizontal="center"/>
    </xf>
    <xf numFmtId="0" fontId="10" fillId="34" borderId="36" xfId="0" applyFont="1" applyFill="1" applyBorder="1" applyAlignment="1">
      <alignment horizontal="center"/>
    </xf>
    <xf numFmtId="0" fontId="10" fillId="34" borderId="101" xfId="0" applyFont="1" applyFill="1" applyBorder="1" applyAlignment="1">
      <alignment horizontal="center"/>
    </xf>
    <xf numFmtId="0" fontId="10" fillId="34" borderId="102" xfId="0" applyFont="1" applyFill="1" applyBorder="1" applyAlignment="1">
      <alignment horizontal="center"/>
    </xf>
    <xf numFmtId="0" fontId="10" fillId="34" borderId="103" xfId="0" applyFont="1" applyFill="1" applyBorder="1" applyAlignment="1">
      <alignment horizontal="center"/>
    </xf>
    <xf numFmtId="0" fontId="10" fillId="34" borderId="43" xfId="0" applyFont="1" applyFill="1" applyBorder="1" applyAlignment="1">
      <alignment horizontal="center"/>
    </xf>
    <xf numFmtId="0" fontId="10" fillId="34" borderId="73" xfId="0" applyFont="1" applyFill="1" applyBorder="1" applyAlignment="1">
      <alignment horizontal="center"/>
    </xf>
    <xf numFmtId="0" fontId="10" fillId="35" borderId="50" xfId="0" applyFont="1" applyFill="1" applyBorder="1" applyAlignment="1">
      <alignment horizontal="center"/>
    </xf>
    <xf numFmtId="0" fontId="10" fillId="35" borderId="35" xfId="0" applyFont="1" applyFill="1" applyBorder="1" applyAlignment="1">
      <alignment horizontal="center"/>
    </xf>
    <xf numFmtId="0" fontId="10" fillId="34" borderId="34" xfId="0" applyFont="1" applyFill="1" applyBorder="1" applyAlignment="1">
      <alignment horizontal="center" vertical="center"/>
    </xf>
    <xf numFmtId="0" fontId="10" fillId="34" borderId="104" xfId="0" applyFont="1" applyFill="1" applyBorder="1" applyAlignment="1">
      <alignment horizontal="center" vertical="center"/>
    </xf>
    <xf numFmtId="0" fontId="10" fillId="34" borderId="82" xfId="0" applyFont="1" applyFill="1" applyBorder="1" applyAlignment="1">
      <alignment horizontal="center" vertical="center"/>
    </xf>
    <xf numFmtId="0" fontId="10" fillId="0" borderId="35" xfId="0" applyFont="1" applyBorder="1" applyAlignment="1">
      <alignment horizontal="center"/>
    </xf>
    <xf numFmtId="0" fontId="10" fillId="0" borderId="36" xfId="0" applyFont="1" applyBorder="1" applyAlignment="1">
      <alignment horizontal="center"/>
    </xf>
    <xf numFmtId="0" fontId="10" fillId="0" borderId="105" xfId="0" applyFont="1" applyBorder="1" applyAlignment="1">
      <alignment horizontal="center"/>
    </xf>
    <xf numFmtId="0" fontId="10" fillId="0" borderId="69" xfId="0" applyFont="1" applyBorder="1" applyAlignment="1">
      <alignment horizontal="center"/>
    </xf>
    <xf numFmtId="0" fontId="10" fillId="0" borderId="106" xfId="0" applyFont="1" applyBorder="1" applyAlignment="1">
      <alignment horizontal="center"/>
    </xf>
    <xf numFmtId="0" fontId="10" fillId="0" borderId="50" xfId="0" applyFont="1" applyBorder="1" applyAlignment="1">
      <alignment horizontal="center"/>
    </xf>
    <xf numFmtId="0" fontId="10" fillId="0" borderId="0" xfId="0" applyFont="1" applyBorder="1" applyAlignment="1">
      <alignment horizontal="center"/>
    </xf>
    <xf numFmtId="0" fontId="10" fillId="34" borderId="71" xfId="0" applyFont="1" applyFill="1" applyBorder="1" applyAlignment="1">
      <alignment horizontal="center"/>
    </xf>
    <xf numFmtId="0" fontId="10" fillId="34" borderId="40" xfId="0" applyFont="1" applyFill="1" applyBorder="1" applyAlignment="1">
      <alignment horizontal="center"/>
    </xf>
    <xf numFmtId="0" fontId="10" fillId="34" borderId="41" xfId="0" applyFont="1" applyFill="1" applyBorder="1" applyAlignment="1">
      <alignment horizontal="center"/>
    </xf>
    <xf numFmtId="0" fontId="10" fillId="34" borderId="107" xfId="0" applyFont="1" applyFill="1" applyBorder="1" applyAlignment="1">
      <alignment horizontal="center"/>
    </xf>
    <xf numFmtId="0" fontId="10" fillId="34" borderId="100" xfId="0" applyFont="1" applyFill="1" applyBorder="1" applyAlignment="1">
      <alignment horizontal="center"/>
    </xf>
    <xf numFmtId="0" fontId="10" fillId="34" borderId="25" xfId="0" applyFont="1" applyFill="1" applyBorder="1" applyAlignment="1">
      <alignment horizontal="center"/>
    </xf>
    <xf numFmtId="0" fontId="10" fillId="34" borderId="27" xfId="0" applyFont="1" applyFill="1" applyBorder="1" applyAlignment="1">
      <alignment horizontal="center"/>
    </xf>
    <xf numFmtId="0" fontId="10" fillId="34" borderId="35" xfId="0" applyFont="1" applyFill="1" applyBorder="1" applyAlignment="1">
      <alignment horizontal="center"/>
    </xf>
    <xf numFmtId="0" fontId="14" fillId="34" borderId="62" xfId="0" applyFont="1" applyFill="1" applyBorder="1" applyAlignment="1">
      <alignment horizontal="center"/>
    </xf>
    <xf numFmtId="0" fontId="14" fillId="34" borderId="39" xfId="0" applyFont="1" applyFill="1" applyBorder="1" applyAlignment="1">
      <alignment horizontal="center"/>
    </xf>
    <xf numFmtId="0" fontId="10" fillId="34" borderId="74" xfId="0" applyFont="1" applyFill="1" applyBorder="1" applyAlignment="1">
      <alignment horizontal="center"/>
    </xf>
    <xf numFmtId="0" fontId="10" fillId="0" borderId="30" xfId="0" applyFont="1" applyBorder="1" applyAlignment="1">
      <alignment horizontal="center"/>
    </xf>
    <xf numFmtId="0" fontId="10" fillId="0" borderId="71" xfId="0" applyFont="1" applyBorder="1" applyAlignment="1">
      <alignment horizontal="center"/>
    </xf>
    <xf numFmtId="0" fontId="32" fillId="0" borderId="0" xfId="0" applyFont="1" applyBorder="1" applyAlignment="1">
      <alignment horizontal="center"/>
    </xf>
    <xf numFmtId="0" fontId="32" fillId="0" borderId="0" xfId="0" applyFont="1" applyAlignment="1">
      <alignment horizontal="left"/>
    </xf>
    <xf numFmtId="0" fontId="13" fillId="0" borderId="0" xfId="0" applyFont="1" applyAlignment="1">
      <alignment horizont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3" xfId="0" applyFont="1" applyBorder="1" applyAlignment="1">
      <alignment horizontal="center" vertical="center"/>
    </xf>
    <xf numFmtId="0" fontId="13" fillId="0" borderId="31"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76" xfId="0" applyFont="1" applyBorder="1" applyAlignment="1">
      <alignment horizontal="center" vertical="center" wrapText="1"/>
    </xf>
    <xf numFmtId="0" fontId="0" fillId="0" borderId="43" xfId="0" applyBorder="1" applyAlignment="1">
      <alignment/>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36" xfId="0" applyFont="1" applyBorder="1" applyAlignment="1">
      <alignment horizontal="center" vertical="center" wrapText="1"/>
    </xf>
    <xf numFmtId="0" fontId="24" fillId="35" borderId="14" xfId="53" applyFont="1" applyFill="1" applyBorder="1" applyAlignment="1">
      <alignment horizontal="center" wrapText="1"/>
      <protection/>
    </xf>
    <xf numFmtId="0" fontId="24" fillId="35" borderId="15" xfId="53" applyFont="1" applyFill="1" applyBorder="1" applyAlignment="1">
      <alignment horizontal="center" wrapText="1"/>
      <protection/>
    </xf>
    <xf numFmtId="0" fontId="24" fillId="35" borderId="52" xfId="53" applyFont="1" applyFill="1" applyBorder="1" applyAlignment="1">
      <alignment horizontal="center" wrapText="1"/>
      <protection/>
    </xf>
    <xf numFmtId="0" fontId="109" fillId="0" borderId="14" xfId="0" applyFont="1" applyBorder="1" applyAlignment="1">
      <alignment horizontal="center"/>
    </xf>
    <xf numFmtId="0" fontId="109" fillId="0" borderId="15" xfId="0" applyFont="1" applyBorder="1" applyAlignment="1">
      <alignment horizontal="center"/>
    </xf>
    <xf numFmtId="0" fontId="109" fillId="0" borderId="52" xfId="0" applyFont="1" applyBorder="1" applyAlignment="1">
      <alignment horizontal="center"/>
    </xf>
    <xf numFmtId="0" fontId="26" fillId="33" borderId="33" xfId="0" applyFont="1" applyFill="1" applyBorder="1" applyAlignment="1">
      <alignment horizontal="center" vertical="center"/>
    </xf>
    <xf numFmtId="0" fontId="5" fillId="26" borderId="70" xfId="0" applyFont="1" applyFill="1" applyBorder="1" applyAlignment="1">
      <alignment horizontal="center" vertical="center"/>
    </xf>
    <xf numFmtId="0" fontId="5" fillId="26" borderId="69" xfId="0" applyFont="1" applyFill="1" applyBorder="1" applyAlignment="1">
      <alignment horizontal="center" vertical="center"/>
    </xf>
    <xf numFmtId="0" fontId="10" fillId="26" borderId="35" xfId="0" applyFont="1" applyFill="1" applyBorder="1" applyAlignment="1">
      <alignment horizontal="center" vertical="center"/>
    </xf>
    <xf numFmtId="0" fontId="26" fillId="33" borderId="35" xfId="0" applyFont="1" applyFill="1" applyBorder="1" applyAlignment="1">
      <alignment horizontal="center" vertical="center"/>
    </xf>
    <xf numFmtId="0" fontId="5" fillId="26" borderId="35" xfId="0" applyFont="1" applyFill="1" applyBorder="1" applyAlignment="1">
      <alignment horizontal="center" vertical="center"/>
    </xf>
    <xf numFmtId="0" fontId="24" fillId="0" borderId="14" xfId="53" applyFont="1" applyBorder="1" applyAlignment="1">
      <alignment horizontal="center" wrapText="1"/>
      <protection/>
    </xf>
    <xf numFmtId="0" fontId="24" fillId="0" borderId="15" xfId="53" applyFont="1" applyBorder="1" applyAlignment="1">
      <alignment horizontal="center" wrapText="1"/>
      <protection/>
    </xf>
    <xf numFmtId="0" fontId="24" fillId="0" borderId="52" xfId="53" applyFont="1" applyBorder="1" applyAlignment="1">
      <alignment horizontal="center" wrapText="1"/>
      <protection/>
    </xf>
    <xf numFmtId="0" fontId="5" fillId="0" borderId="14" xfId="53" applyFont="1" applyBorder="1" applyAlignment="1">
      <alignment horizontal="center" vertical="center"/>
      <protection/>
    </xf>
    <xf numFmtId="0" fontId="5" fillId="0" borderId="15" xfId="53" applyFont="1" applyBorder="1" applyAlignment="1">
      <alignment horizontal="center" vertical="center"/>
      <protection/>
    </xf>
    <xf numFmtId="0" fontId="5" fillId="0" borderId="52" xfId="53" applyFont="1" applyBorder="1" applyAlignment="1">
      <alignment horizontal="center" vertical="center"/>
      <protection/>
    </xf>
    <xf numFmtId="0" fontId="10" fillId="0" borderId="17" xfId="53" applyFont="1" applyBorder="1" applyAlignment="1">
      <alignment horizontal="center" vertical="center" textRotation="90"/>
      <protection/>
    </xf>
    <xf numFmtId="0" fontId="24" fillId="0" borderId="16" xfId="53" applyFont="1" applyBorder="1" applyAlignment="1">
      <alignment vertical="center" wrapText="1"/>
      <protection/>
    </xf>
    <xf numFmtId="0" fontId="24" fillId="0" borderId="23" xfId="53" applyFont="1" applyBorder="1" applyAlignment="1">
      <alignment vertical="center" wrapText="1"/>
      <protection/>
    </xf>
    <xf numFmtId="0" fontId="24" fillId="0" borderId="12" xfId="53" applyFont="1" applyBorder="1" applyAlignment="1">
      <alignment vertical="center" wrapText="1"/>
      <protection/>
    </xf>
    <xf numFmtId="0" fontId="24" fillId="0" borderId="24" xfId="53" applyFont="1" applyBorder="1" applyAlignment="1">
      <alignment vertical="center" wrapText="1"/>
      <protection/>
    </xf>
    <xf numFmtId="0" fontId="5" fillId="0" borderId="28" xfId="53" applyFont="1" applyBorder="1" applyAlignment="1">
      <alignment horizontal="center" vertical="center" textRotation="90" wrapText="1"/>
      <protection/>
    </xf>
    <xf numFmtId="0" fontId="5" fillId="0" borderId="29" xfId="53" applyFont="1" applyBorder="1" applyAlignment="1">
      <alignment horizontal="center" vertical="center" textRotation="90" wrapText="1"/>
      <protection/>
    </xf>
    <xf numFmtId="0" fontId="5" fillId="0" borderId="30" xfId="53" applyFont="1" applyBorder="1" applyAlignment="1">
      <alignment horizontal="center" vertical="center" textRotation="90" wrapText="1"/>
      <protection/>
    </xf>
    <xf numFmtId="0" fontId="19" fillId="26" borderId="33" xfId="0" applyFont="1" applyFill="1" applyBorder="1" applyAlignment="1">
      <alignment horizontal="center" vertical="center"/>
    </xf>
    <xf numFmtId="0" fontId="19" fillId="26" borderId="70" xfId="0" applyFont="1" applyFill="1" applyBorder="1" applyAlignment="1">
      <alignment horizontal="center" vertical="center"/>
    </xf>
    <xf numFmtId="0" fontId="19" fillId="26" borderId="69" xfId="0" applyFont="1" applyFill="1" applyBorder="1" applyAlignment="1">
      <alignment horizontal="center" vertical="center"/>
    </xf>
    <xf numFmtId="0" fontId="19" fillId="26" borderId="49" xfId="0" applyFont="1" applyFill="1" applyBorder="1" applyAlignment="1">
      <alignment horizontal="center" vertical="center"/>
    </xf>
    <xf numFmtId="0" fontId="5" fillId="26" borderId="49" xfId="0" applyFont="1" applyFill="1" applyBorder="1" applyAlignment="1">
      <alignment horizontal="center" vertical="center"/>
    </xf>
    <xf numFmtId="0" fontId="10" fillId="0" borderId="18" xfId="53" applyFont="1" applyBorder="1" applyAlignment="1">
      <alignment horizontal="center" vertical="center" textRotation="90"/>
      <protection/>
    </xf>
    <xf numFmtId="0" fontId="10" fillId="0" borderId="48" xfId="53" applyFont="1" applyBorder="1" applyAlignment="1">
      <alignment horizontal="center" vertical="center" textRotation="90"/>
      <protection/>
    </xf>
    <xf numFmtId="0" fontId="10" fillId="0" borderId="46" xfId="53" applyFont="1" applyBorder="1" applyAlignment="1">
      <alignment horizontal="center" vertical="center" textRotation="90"/>
      <protection/>
    </xf>
    <xf numFmtId="0" fontId="5" fillId="0" borderId="0" xfId="53" applyFont="1" applyAlignment="1">
      <alignment horizontal="left"/>
      <protection/>
    </xf>
    <xf numFmtId="0" fontId="24" fillId="0" borderId="0" xfId="53" applyFont="1" applyAlignment="1">
      <alignment horizontal="center"/>
      <protection/>
    </xf>
    <xf numFmtId="0" fontId="13" fillId="0" borderId="0" xfId="53" applyFont="1" applyBorder="1" applyAlignment="1">
      <alignment horizontal="center" vertical="center" wrapText="1"/>
      <protection/>
    </xf>
    <xf numFmtId="0" fontId="5" fillId="0" borderId="16" xfId="53" applyFont="1" applyBorder="1" applyAlignment="1">
      <alignment horizontal="center" vertical="center" wrapText="1"/>
      <protection/>
    </xf>
    <xf numFmtId="0" fontId="5" fillId="0" borderId="23" xfId="53" applyFont="1" applyBorder="1" applyAlignment="1">
      <alignment horizontal="center" vertical="center" wrapText="1"/>
      <protection/>
    </xf>
    <xf numFmtId="0" fontId="5" fillId="0" borderId="11" xfId="53" applyFont="1" applyBorder="1" applyAlignment="1">
      <alignment horizontal="center" vertical="center" wrapText="1"/>
      <protection/>
    </xf>
    <xf numFmtId="0" fontId="5" fillId="0" borderId="22" xfId="53" applyFont="1" applyBorder="1" applyAlignment="1">
      <alignment horizontal="center" vertical="center" wrapText="1"/>
      <protection/>
    </xf>
    <xf numFmtId="0" fontId="5" fillId="0" borderId="12" xfId="53" applyFont="1" applyBorder="1" applyAlignment="1">
      <alignment horizontal="center" vertical="center" wrapText="1"/>
      <protection/>
    </xf>
    <xf numFmtId="0" fontId="5" fillId="0" borderId="2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CJ168"/>
  <sheetViews>
    <sheetView tabSelected="1" view="pageBreakPreview" zoomScale="130" zoomScaleNormal="25" zoomScaleSheetLayoutView="130" zoomScalePageLayoutView="0" workbookViewId="0" topLeftCell="A93">
      <selection activeCell="A101" sqref="A101:AH167"/>
    </sheetView>
  </sheetViews>
  <sheetFormatPr defaultColWidth="9.00390625" defaultRowHeight="12.75" outlineLevelCol="1"/>
  <cols>
    <col min="1" max="1" width="10.25390625" style="703" customWidth="1"/>
    <col min="2" max="11" width="5.875" style="0" customWidth="1"/>
    <col min="12" max="12" width="6.125" style="0" customWidth="1"/>
    <col min="13" max="13" width="5.875" style="0" hidden="1" customWidth="1"/>
    <col min="14" max="14" width="107.625" style="0" hidden="1" customWidth="1"/>
    <col min="15" max="18" width="5.00390625" style="0" customWidth="1"/>
    <col min="19" max="19" width="7.75390625" style="0" customWidth="1"/>
    <col min="20" max="20" width="7.25390625" style="0" customWidth="1"/>
    <col min="21" max="21" width="6.125" style="0" customWidth="1"/>
    <col min="22" max="24" width="6.00390625" style="0" customWidth="1"/>
    <col min="25" max="26" width="6.00390625" style="96" customWidth="1"/>
    <col min="27" max="34" width="6.375" style="0" customWidth="1"/>
    <col min="35" max="37" width="2.00390625" style="0" hidden="1" customWidth="1" outlineLevel="1"/>
    <col min="38" max="38" width="2.375" style="0" hidden="1" customWidth="1" outlineLevel="1"/>
    <col min="39" max="39" width="6.875" style="0" customWidth="1" collapsed="1"/>
    <col min="40" max="40" width="3.875" style="0" customWidth="1"/>
    <col min="41" max="41" width="1.37890625" style="0" customWidth="1"/>
    <col min="42" max="42" width="3.75390625" style="18" customWidth="1"/>
    <col min="43" max="43" width="3.125" style="0" customWidth="1"/>
    <col min="44" max="44" width="5.375" style="3" customWidth="1"/>
    <col min="45" max="45" width="1.00390625" style="0" customWidth="1"/>
    <col min="46" max="46" width="6.75390625" style="21" customWidth="1"/>
    <col min="47" max="47" width="2.125" style="0" customWidth="1"/>
    <col min="48" max="48" width="4.25390625" style="0" customWidth="1"/>
    <col min="49" max="49" width="2.00390625" style="0" customWidth="1"/>
    <col min="50" max="50" width="6.75390625" style="0" customWidth="1"/>
    <col min="51" max="51" width="6.25390625" style="0" customWidth="1"/>
    <col min="52" max="68" width="2.00390625" style="0" customWidth="1"/>
  </cols>
  <sheetData>
    <row r="1" spans="1:50" s="18" customFormat="1" ht="20.25" customHeight="1">
      <c r="A1" s="663"/>
      <c r="B1" s="547"/>
      <c r="C1" s="547"/>
      <c r="D1" s="547"/>
      <c r="E1" s="548"/>
      <c r="F1" s="548"/>
      <c r="G1" s="548"/>
      <c r="H1" s="548"/>
      <c r="I1" s="548"/>
      <c r="J1" s="548"/>
      <c r="K1" s="549"/>
      <c r="L1" s="549"/>
      <c r="M1" s="549"/>
      <c r="N1" s="549"/>
      <c r="O1" s="550"/>
      <c r="P1" s="551" t="s">
        <v>187</v>
      </c>
      <c r="Q1" s="548"/>
      <c r="R1" s="548"/>
      <c r="S1" s="549"/>
      <c r="T1" s="549"/>
      <c r="U1" s="549"/>
      <c r="V1" s="549"/>
      <c r="W1" s="549"/>
      <c r="X1" s="549"/>
      <c r="Y1" s="552"/>
      <c r="Z1" s="552"/>
      <c r="AA1" s="549"/>
      <c r="AB1" s="549"/>
      <c r="AC1" s="548"/>
      <c r="AD1" s="553"/>
      <c r="AE1" s="548"/>
      <c r="AF1" s="553"/>
      <c r="AG1" s="553"/>
      <c r="AH1" s="641">
        <v>3</v>
      </c>
      <c r="AI1" s="548"/>
      <c r="AJ1" s="548"/>
      <c r="AK1" s="548"/>
      <c r="AL1" s="554"/>
      <c r="AN1" s="811" t="s">
        <v>1</v>
      </c>
      <c r="AO1" s="811"/>
      <c r="AP1" s="811"/>
      <c r="AQ1" s="811"/>
      <c r="AR1" s="811"/>
      <c r="AS1" s="811"/>
      <c r="AT1" s="811"/>
      <c r="AU1" s="811"/>
      <c r="AV1" s="811"/>
      <c r="AW1" s="811"/>
      <c r="AX1" s="811"/>
    </row>
    <row r="2" spans="1:50" s="18" customFormat="1" ht="20.25" customHeight="1">
      <c r="A2" s="664"/>
      <c r="B2" s="43"/>
      <c r="C2" s="555"/>
      <c r="D2" s="556"/>
      <c r="E2" s="556"/>
      <c r="F2" s="556"/>
      <c r="G2" s="556"/>
      <c r="H2" s="557" t="s">
        <v>371</v>
      </c>
      <c r="I2" s="557"/>
      <c r="J2" s="557"/>
      <c r="K2" s="557"/>
      <c r="L2" s="557"/>
      <c r="M2" s="557"/>
      <c r="N2" s="557"/>
      <c r="O2" s="557"/>
      <c r="P2" s="557"/>
      <c r="Q2" s="557"/>
      <c r="R2" s="557"/>
      <c r="S2" s="557"/>
      <c r="T2" s="557"/>
      <c r="U2" s="557"/>
      <c r="V2" s="557"/>
      <c r="W2" s="557"/>
      <c r="X2" s="557"/>
      <c r="Y2" s="557"/>
      <c r="Z2" s="201"/>
      <c r="AA2" s="201"/>
      <c r="AB2" s="558"/>
      <c r="AC2" s="558"/>
      <c r="AD2" s="558" t="s">
        <v>369</v>
      </c>
      <c r="AE2" s="558"/>
      <c r="AF2" s="558"/>
      <c r="AG2" s="558"/>
      <c r="AH2" s="642"/>
      <c r="AI2" s="556"/>
      <c r="AJ2" s="556"/>
      <c r="AK2" s="556"/>
      <c r="AL2" s="559"/>
      <c r="AN2" s="811" t="s">
        <v>2</v>
      </c>
      <c r="AO2" s="811"/>
      <c r="AP2" s="811"/>
      <c r="AQ2" s="811"/>
      <c r="AR2" s="811"/>
      <c r="AS2" s="811"/>
      <c r="AT2" s="811"/>
      <c r="AU2" s="811"/>
      <c r="AV2" s="811"/>
      <c r="AW2" s="811"/>
      <c r="AX2" s="811"/>
    </row>
    <row r="3" spans="1:50" s="18" customFormat="1" ht="20.25" customHeight="1">
      <c r="A3" s="664"/>
      <c r="B3" s="43"/>
      <c r="C3" s="43"/>
      <c r="D3" s="43"/>
      <c r="E3" s="556"/>
      <c r="F3" s="556"/>
      <c r="G3" s="555"/>
      <c r="H3" s="560"/>
      <c r="I3" s="560"/>
      <c r="J3" s="555"/>
      <c r="K3" s="560" t="s">
        <v>372</v>
      </c>
      <c r="L3" s="560"/>
      <c r="M3" s="560"/>
      <c r="N3" s="560"/>
      <c r="O3" s="560"/>
      <c r="P3" s="560"/>
      <c r="Q3" s="560"/>
      <c r="R3" s="560"/>
      <c r="S3" s="560"/>
      <c r="T3" s="560"/>
      <c r="U3" s="560"/>
      <c r="V3" s="560"/>
      <c r="W3" s="560"/>
      <c r="X3" s="560"/>
      <c r="Y3" s="560"/>
      <c r="Z3" s="555"/>
      <c r="AA3" s="555"/>
      <c r="AB3" s="558"/>
      <c r="AC3" s="558"/>
      <c r="AD3" s="558"/>
      <c r="AE3" s="278" t="s">
        <v>367</v>
      </c>
      <c r="AF3" s="558"/>
      <c r="AG3" s="558"/>
      <c r="AH3" s="642"/>
      <c r="AI3" s="556"/>
      <c r="AJ3" s="556"/>
      <c r="AK3" s="556"/>
      <c r="AL3" s="559"/>
      <c r="AN3" s="811" t="s">
        <v>3</v>
      </c>
      <c r="AO3" s="811"/>
      <c r="AP3" s="811"/>
      <c r="AQ3" s="811"/>
      <c r="AR3" s="811"/>
      <c r="AS3" s="811"/>
      <c r="AT3" s="811"/>
      <c r="AU3" s="811"/>
      <c r="AV3" s="811"/>
      <c r="AW3" s="811"/>
      <c r="AX3" s="811"/>
    </row>
    <row r="4" spans="1:50" s="18" customFormat="1" ht="20.25" customHeight="1">
      <c r="A4" s="664"/>
      <c r="B4" s="43"/>
      <c r="C4" s="43"/>
      <c r="D4" s="43"/>
      <c r="E4" s="43"/>
      <c r="F4" s="43"/>
      <c r="G4" s="43"/>
      <c r="H4" s="560"/>
      <c r="I4" s="560"/>
      <c r="J4" s="560"/>
      <c r="K4" s="560" t="s">
        <v>288</v>
      </c>
      <c r="L4" s="560"/>
      <c r="M4" s="560" t="s">
        <v>288</v>
      </c>
      <c r="N4" s="560"/>
      <c r="O4" s="560"/>
      <c r="P4" s="560"/>
      <c r="Q4" s="560"/>
      <c r="R4" s="560"/>
      <c r="S4" s="560"/>
      <c r="T4" s="561"/>
      <c r="U4" s="561"/>
      <c r="V4" s="561"/>
      <c r="W4" s="561"/>
      <c r="X4" s="561"/>
      <c r="Y4" s="562"/>
      <c r="Z4" s="562"/>
      <c r="AA4" s="560"/>
      <c r="AB4" s="558"/>
      <c r="AC4" s="558"/>
      <c r="AD4" s="558" t="s">
        <v>370</v>
      </c>
      <c r="AE4" s="558"/>
      <c r="AF4" s="558"/>
      <c r="AG4" s="558"/>
      <c r="AH4" s="642"/>
      <c r="AI4" s="556"/>
      <c r="AJ4" s="556"/>
      <c r="AK4" s="556"/>
      <c r="AL4" s="559"/>
      <c r="AN4" s="243"/>
      <c r="AO4" s="243"/>
      <c r="AP4" s="243"/>
      <c r="AQ4" s="243"/>
      <c r="AR4" s="243"/>
      <c r="AS4" s="243"/>
      <c r="AT4" s="243"/>
      <c r="AU4" s="243"/>
      <c r="AV4" s="243"/>
      <c r="AW4" s="243"/>
      <c r="AX4" s="243"/>
    </row>
    <row r="5" spans="1:50" s="18" customFormat="1" ht="20.25" customHeight="1">
      <c r="A5" s="665"/>
      <c r="B5" s="546"/>
      <c r="C5" s="546"/>
      <c r="D5" s="546"/>
      <c r="E5" s="546"/>
      <c r="F5" s="546"/>
      <c r="G5" s="43"/>
      <c r="H5" s="43"/>
      <c r="I5" s="560" t="s">
        <v>350</v>
      </c>
      <c r="J5" s="556"/>
      <c r="K5" s="556"/>
      <c r="L5" s="556"/>
      <c r="M5" s="560"/>
      <c r="N5" s="556"/>
      <c r="O5" s="560"/>
      <c r="P5" s="560"/>
      <c r="Q5" s="560"/>
      <c r="R5" s="560"/>
      <c r="S5" s="561"/>
      <c r="T5" s="561"/>
      <c r="U5" s="561"/>
      <c r="V5" s="561"/>
      <c r="W5" s="561"/>
      <c r="X5" s="561"/>
      <c r="Y5" s="562"/>
      <c r="Z5" s="562"/>
      <c r="AA5" s="560"/>
      <c r="AB5" s="569"/>
      <c r="AC5" s="569"/>
      <c r="AD5" s="569"/>
      <c r="AE5" s="569"/>
      <c r="AF5" s="569"/>
      <c r="AG5" s="569"/>
      <c r="AH5" s="643"/>
      <c r="AI5" s="556"/>
      <c r="AJ5" s="556"/>
      <c r="AK5" s="556"/>
      <c r="AL5" s="559"/>
      <c r="AN5" s="811" t="s">
        <v>27</v>
      </c>
      <c r="AO5" s="811"/>
      <c r="AP5" s="811"/>
      <c r="AQ5" s="811"/>
      <c r="AR5" s="811"/>
      <c r="AS5" s="811"/>
      <c r="AT5" s="811"/>
      <c r="AU5" s="811"/>
      <c r="AV5" s="811"/>
      <c r="AW5" s="811"/>
      <c r="AX5" s="811"/>
    </row>
    <row r="6" spans="1:50" s="18" customFormat="1" ht="20.25" customHeight="1">
      <c r="A6" s="665"/>
      <c r="B6" s="546"/>
      <c r="C6" s="546"/>
      <c r="D6" s="546"/>
      <c r="E6" s="546"/>
      <c r="F6" s="546"/>
      <c r="G6" s="43"/>
      <c r="H6" s="43"/>
      <c r="I6" s="560"/>
      <c r="J6" s="563" t="s">
        <v>368</v>
      </c>
      <c r="K6" s="556"/>
      <c r="L6" s="556"/>
      <c r="M6" s="564"/>
      <c r="N6" s="563"/>
      <c r="O6" s="563"/>
      <c r="P6" s="563"/>
      <c r="Q6" s="564"/>
      <c r="R6" s="564"/>
      <c r="S6" s="560"/>
      <c r="T6" s="560"/>
      <c r="U6" s="560"/>
      <c r="V6" s="560"/>
      <c r="W6" s="565"/>
      <c r="X6" s="565"/>
      <c r="Y6" s="560"/>
      <c r="Z6" s="560"/>
      <c r="AA6" s="560"/>
      <c r="AB6" s="282"/>
      <c r="AC6" s="282" t="s">
        <v>191</v>
      </c>
      <c r="AD6" s="555"/>
      <c r="AE6" s="282"/>
      <c r="AF6" s="282"/>
      <c r="AG6" s="282"/>
      <c r="AH6" s="644"/>
      <c r="AI6" s="556"/>
      <c r="AJ6" s="556"/>
      <c r="AK6" s="556"/>
      <c r="AL6" s="559"/>
      <c r="AN6" s="243"/>
      <c r="AO6" s="243"/>
      <c r="AP6" s="243"/>
      <c r="AQ6" s="243"/>
      <c r="AR6" s="243"/>
      <c r="AS6" s="243"/>
      <c r="AT6" s="243"/>
      <c r="AU6" s="243"/>
      <c r="AV6" s="243"/>
      <c r="AW6" s="243"/>
      <c r="AX6" s="243"/>
    </row>
    <row r="7" spans="1:50" s="18" customFormat="1" ht="20.25" customHeight="1">
      <c r="A7" s="664"/>
      <c r="B7" s="546"/>
      <c r="C7" s="546"/>
      <c r="D7" s="546"/>
      <c r="E7" s="546"/>
      <c r="F7" s="546"/>
      <c r="G7" s="43"/>
      <c r="H7" s="566"/>
      <c r="I7" s="282"/>
      <c r="J7" s="560"/>
      <c r="K7" s="560" t="s">
        <v>356</v>
      </c>
      <c r="L7" s="556"/>
      <c r="M7" s="560"/>
      <c r="N7" s="556"/>
      <c r="O7" s="560"/>
      <c r="P7" s="560"/>
      <c r="Q7" s="560"/>
      <c r="R7" s="560"/>
      <c r="S7" s="560"/>
      <c r="T7" s="560"/>
      <c r="U7" s="560"/>
      <c r="V7" s="560"/>
      <c r="W7" s="565"/>
      <c r="X7" s="565"/>
      <c r="Y7" s="560"/>
      <c r="Z7" s="560"/>
      <c r="AA7" s="560"/>
      <c r="AB7" s="282"/>
      <c r="AC7" s="282" t="s">
        <v>2</v>
      </c>
      <c r="AD7" s="555"/>
      <c r="AE7" s="282"/>
      <c r="AF7" s="282"/>
      <c r="AG7" s="282"/>
      <c r="AH7" s="644"/>
      <c r="AI7" s="556"/>
      <c r="AJ7" s="556"/>
      <c r="AK7" s="556"/>
      <c r="AL7" s="559"/>
      <c r="AN7" s="243"/>
      <c r="AO7" s="243"/>
      <c r="AP7" s="243"/>
      <c r="AQ7" s="243"/>
      <c r="AR7" s="243"/>
      <c r="AS7" s="243"/>
      <c r="AT7" s="243"/>
      <c r="AU7" s="243"/>
      <c r="AV7" s="243"/>
      <c r="AW7" s="243"/>
      <c r="AX7" s="243"/>
    </row>
    <row r="8" spans="1:50" s="18" customFormat="1" ht="20.25" customHeight="1">
      <c r="A8" s="664"/>
      <c r="B8" s="43"/>
      <c r="C8" s="43"/>
      <c r="D8" s="43"/>
      <c r="E8" s="43"/>
      <c r="F8" s="43"/>
      <c r="G8" s="43"/>
      <c r="H8" s="558"/>
      <c r="I8" s="558"/>
      <c r="J8" s="560"/>
      <c r="K8" s="560"/>
      <c r="L8" s="561" t="s">
        <v>361</v>
      </c>
      <c r="M8" s="556"/>
      <c r="N8" s="560"/>
      <c r="O8" s="556"/>
      <c r="P8" s="561"/>
      <c r="Q8" s="560"/>
      <c r="R8" s="560"/>
      <c r="S8" s="560"/>
      <c r="T8" s="560"/>
      <c r="U8" s="560"/>
      <c r="V8" s="560"/>
      <c r="W8" s="565"/>
      <c r="X8" s="565"/>
      <c r="Y8" s="560"/>
      <c r="Z8" s="560"/>
      <c r="AA8" s="560"/>
      <c r="AB8" s="282"/>
      <c r="AC8" s="282" t="s">
        <v>192</v>
      </c>
      <c r="AD8" s="555"/>
      <c r="AE8" s="282"/>
      <c r="AF8" s="282"/>
      <c r="AG8" s="282"/>
      <c r="AH8" s="644"/>
      <c r="AI8" s="556"/>
      <c r="AJ8" s="556"/>
      <c r="AK8" s="556"/>
      <c r="AL8" s="559"/>
      <c r="AN8" s="243"/>
      <c r="AO8" s="243"/>
      <c r="AP8" s="243"/>
      <c r="AQ8" s="243"/>
      <c r="AR8" s="243"/>
      <c r="AS8" s="243"/>
      <c r="AT8" s="243"/>
      <c r="AU8" s="243"/>
      <c r="AV8" s="243"/>
      <c r="AW8" s="243"/>
      <c r="AX8" s="243"/>
    </row>
    <row r="9" spans="1:50" s="18" customFormat="1" ht="17.25" customHeight="1">
      <c r="A9" s="664"/>
      <c r="B9" s="43"/>
      <c r="C9" s="43"/>
      <c r="D9" s="43"/>
      <c r="E9" s="43"/>
      <c r="F9" s="43"/>
      <c r="G9" s="560" t="s">
        <v>360</v>
      </c>
      <c r="H9" s="43"/>
      <c r="I9" s="556"/>
      <c r="J9" s="564"/>
      <c r="K9" s="564"/>
      <c r="L9" s="560"/>
      <c r="M9" s="567"/>
      <c r="N9" s="567"/>
      <c r="O9" s="567"/>
      <c r="P9" s="567"/>
      <c r="Q9" s="564"/>
      <c r="R9" s="564"/>
      <c r="S9" s="560"/>
      <c r="T9" s="560"/>
      <c r="U9" s="560"/>
      <c r="V9" s="560"/>
      <c r="W9" s="565"/>
      <c r="X9" s="565"/>
      <c r="Y9" s="560"/>
      <c r="Z9" s="560"/>
      <c r="AA9" s="560"/>
      <c r="AB9" s="282"/>
      <c r="AC9" s="570" t="s">
        <v>193</v>
      </c>
      <c r="AD9" s="555"/>
      <c r="AE9" s="282"/>
      <c r="AF9" s="282"/>
      <c r="AG9" s="282"/>
      <c r="AH9" s="644"/>
      <c r="AI9" s="556"/>
      <c r="AJ9" s="556"/>
      <c r="AK9" s="556"/>
      <c r="AL9" s="559"/>
      <c r="AN9" s="243"/>
      <c r="AO9" s="243"/>
      <c r="AP9" s="243"/>
      <c r="AQ9" s="243"/>
      <c r="AR9" s="243"/>
      <c r="AS9" s="243"/>
      <c r="AT9" s="243"/>
      <c r="AU9" s="243"/>
      <c r="AV9" s="243"/>
      <c r="AW9" s="243"/>
      <c r="AX9" s="243"/>
    </row>
    <row r="10" spans="1:38" ht="15.75" customHeight="1">
      <c r="A10" s="666"/>
      <c r="B10" s="883" t="s">
        <v>197</v>
      </c>
      <c r="C10" s="883"/>
      <c r="D10" s="883"/>
      <c r="E10" s="883"/>
      <c r="F10" s="883"/>
      <c r="G10" s="883"/>
      <c r="H10" s="883"/>
      <c r="I10" s="883"/>
      <c r="J10" s="883"/>
      <c r="K10" s="883"/>
      <c r="L10" s="883"/>
      <c r="M10" s="883"/>
      <c r="N10" s="883"/>
      <c r="O10" s="39"/>
      <c r="P10" s="39"/>
      <c r="Q10" s="39"/>
      <c r="R10" s="39"/>
      <c r="S10" s="39"/>
      <c r="T10" s="39"/>
      <c r="U10" s="39"/>
      <c r="V10" s="39"/>
      <c r="W10" s="39"/>
      <c r="X10" s="39"/>
      <c r="Y10" s="95"/>
      <c r="Z10" s="95"/>
      <c r="AA10" s="39"/>
      <c r="AB10" s="39"/>
      <c r="AC10" s="202"/>
      <c r="AD10" s="138"/>
      <c r="AE10" s="138"/>
      <c r="AF10" s="138"/>
      <c r="AG10" s="138"/>
      <c r="AH10" s="645"/>
      <c r="AI10" s="40"/>
      <c r="AJ10" s="40"/>
      <c r="AK10" s="40"/>
      <c r="AL10" s="568" t="s">
        <v>24</v>
      </c>
    </row>
    <row r="11" spans="1:39" ht="29.25" customHeight="1">
      <c r="A11" s="839" t="s">
        <v>5</v>
      </c>
      <c r="B11" s="842" t="s">
        <v>4</v>
      </c>
      <c r="C11" s="843"/>
      <c r="D11" s="843"/>
      <c r="E11" s="843"/>
      <c r="F11" s="843"/>
      <c r="G11" s="843"/>
      <c r="H11" s="843"/>
      <c r="I11" s="843"/>
      <c r="J11" s="843"/>
      <c r="K11" s="843"/>
      <c r="L11" s="843"/>
      <c r="M11" s="843"/>
      <c r="N11" s="844"/>
      <c r="O11" s="824" t="s">
        <v>185</v>
      </c>
      <c r="P11" s="825"/>
      <c r="Q11" s="825"/>
      <c r="R11" s="826"/>
      <c r="S11" s="833" t="s">
        <v>25</v>
      </c>
      <c r="T11" s="834"/>
      <c r="U11" s="834"/>
      <c r="V11" s="834"/>
      <c r="W11" s="834"/>
      <c r="X11" s="834"/>
      <c r="Y11" s="834"/>
      <c r="Z11" s="835"/>
      <c r="AA11" s="812" t="s">
        <v>10</v>
      </c>
      <c r="AB11" s="813"/>
      <c r="AC11" s="813"/>
      <c r="AD11" s="813"/>
      <c r="AE11" s="813"/>
      <c r="AF11" s="813"/>
      <c r="AG11" s="813"/>
      <c r="AH11" s="813"/>
      <c r="AI11" s="814"/>
      <c r="AJ11" s="814"/>
      <c r="AK11" s="814"/>
      <c r="AL11" s="815"/>
      <c r="AM11" s="650"/>
    </row>
    <row r="12" spans="1:40" ht="9.75" customHeight="1">
      <c r="A12" s="840"/>
      <c r="B12" s="845"/>
      <c r="C12" s="846"/>
      <c r="D12" s="846"/>
      <c r="E12" s="846"/>
      <c r="F12" s="846"/>
      <c r="G12" s="846"/>
      <c r="H12" s="846"/>
      <c r="I12" s="846"/>
      <c r="J12" s="846"/>
      <c r="K12" s="846"/>
      <c r="L12" s="846"/>
      <c r="M12" s="846"/>
      <c r="N12" s="847"/>
      <c r="O12" s="710" t="s">
        <v>366</v>
      </c>
      <c r="P12" s="827" t="s">
        <v>365</v>
      </c>
      <c r="Q12" s="827" t="s">
        <v>364</v>
      </c>
      <c r="R12" s="836" t="s">
        <v>363</v>
      </c>
      <c r="S12" s="851" t="s">
        <v>171</v>
      </c>
      <c r="T12" s="830" t="s">
        <v>189</v>
      </c>
      <c r="U12" s="716" t="s">
        <v>172</v>
      </c>
      <c r="V12" s="717"/>
      <c r="W12" s="717"/>
      <c r="X12" s="717"/>
      <c r="Y12" s="717"/>
      <c r="Z12" s="718"/>
      <c r="AA12" s="818" t="s">
        <v>343</v>
      </c>
      <c r="AB12" s="817" t="s">
        <v>344</v>
      </c>
      <c r="AC12" s="816" t="s">
        <v>345</v>
      </c>
      <c r="AD12" s="810" t="s">
        <v>346</v>
      </c>
      <c r="AE12" s="818" t="s">
        <v>347</v>
      </c>
      <c r="AF12" s="817" t="s">
        <v>342</v>
      </c>
      <c r="AG12" s="816" t="s">
        <v>348</v>
      </c>
      <c r="AH12" s="821" t="s">
        <v>349</v>
      </c>
      <c r="AI12" s="805"/>
      <c r="AJ12" s="806"/>
      <c r="AK12" s="806">
        <v>107</v>
      </c>
      <c r="AL12" s="819"/>
      <c r="AM12" s="20"/>
      <c r="AN12" s="19"/>
    </row>
    <row r="13" spans="1:40" ht="7.5" customHeight="1">
      <c r="A13" s="840"/>
      <c r="B13" s="845"/>
      <c r="C13" s="846"/>
      <c r="D13" s="846"/>
      <c r="E13" s="846"/>
      <c r="F13" s="846"/>
      <c r="G13" s="846"/>
      <c r="H13" s="846"/>
      <c r="I13" s="846"/>
      <c r="J13" s="846"/>
      <c r="K13" s="846"/>
      <c r="L13" s="846"/>
      <c r="M13" s="846"/>
      <c r="N13" s="847"/>
      <c r="O13" s="711"/>
      <c r="P13" s="828"/>
      <c r="Q13" s="828"/>
      <c r="R13" s="837"/>
      <c r="S13" s="852"/>
      <c r="T13" s="831"/>
      <c r="U13" s="822" t="s">
        <v>26</v>
      </c>
      <c r="V13" s="719" t="s">
        <v>9</v>
      </c>
      <c r="W13" s="720"/>
      <c r="X13" s="720"/>
      <c r="Y13" s="720"/>
      <c r="Z13" s="721"/>
      <c r="AA13" s="818"/>
      <c r="AB13" s="817"/>
      <c r="AC13" s="816"/>
      <c r="AD13" s="810"/>
      <c r="AE13" s="818"/>
      <c r="AF13" s="817"/>
      <c r="AG13" s="816"/>
      <c r="AH13" s="821"/>
      <c r="AI13" s="805"/>
      <c r="AJ13" s="806"/>
      <c r="AK13" s="806"/>
      <c r="AL13" s="819"/>
      <c r="AM13" s="20"/>
      <c r="AN13" s="19"/>
    </row>
    <row r="14" spans="1:46" ht="46.5" customHeight="1">
      <c r="A14" s="841"/>
      <c r="B14" s="848"/>
      <c r="C14" s="849"/>
      <c r="D14" s="849"/>
      <c r="E14" s="849"/>
      <c r="F14" s="849"/>
      <c r="G14" s="849"/>
      <c r="H14" s="849"/>
      <c r="I14" s="849"/>
      <c r="J14" s="849"/>
      <c r="K14" s="849"/>
      <c r="L14" s="849"/>
      <c r="M14" s="849"/>
      <c r="N14" s="850"/>
      <c r="O14" s="712"/>
      <c r="P14" s="829"/>
      <c r="Q14" s="829"/>
      <c r="R14" s="838"/>
      <c r="S14" s="853"/>
      <c r="T14" s="832"/>
      <c r="U14" s="823"/>
      <c r="V14" s="119" t="s">
        <v>284</v>
      </c>
      <c r="W14" s="120" t="s">
        <v>285</v>
      </c>
      <c r="X14" s="120" t="s">
        <v>286</v>
      </c>
      <c r="Y14" s="120" t="s">
        <v>287</v>
      </c>
      <c r="Z14" s="136" t="s">
        <v>186</v>
      </c>
      <c r="AA14" s="818"/>
      <c r="AB14" s="817"/>
      <c r="AC14" s="816"/>
      <c r="AD14" s="810"/>
      <c r="AE14" s="818"/>
      <c r="AF14" s="817"/>
      <c r="AG14" s="816"/>
      <c r="AH14" s="821"/>
      <c r="AI14" s="807"/>
      <c r="AJ14" s="808"/>
      <c r="AK14" s="808"/>
      <c r="AL14" s="820"/>
      <c r="AN14" s="27"/>
      <c r="AT14" s="35"/>
    </row>
    <row r="15" spans="1:68" s="1" customFormat="1" ht="4.5" customHeight="1" thickBot="1">
      <c r="A15" s="667">
        <v>1</v>
      </c>
      <c r="B15" s="884">
        <v>2</v>
      </c>
      <c r="C15" s="885"/>
      <c r="D15" s="885"/>
      <c r="E15" s="885"/>
      <c r="F15" s="885"/>
      <c r="G15" s="885"/>
      <c r="H15" s="885"/>
      <c r="I15" s="885"/>
      <c r="J15" s="885"/>
      <c r="K15" s="885"/>
      <c r="L15" s="885"/>
      <c r="M15" s="885"/>
      <c r="N15" s="886"/>
      <c r="O15" s="82">
        <v>3</v>
      </c>
      <c r="P15" s="5">
        <v>4</v>
      </c>
      <c r="Q15" s="5">
        <v>5</v>
      </c>
      <c r="R15" s="93">
        <v>6</v>
      </c>
      <c r="S15" s="5">
        <v>7</v>
      </c>
      <c r="T15" s="83">
        <v>8</v>
      </c>
      <c r="U15" s="5">
        <v>9</v>
      </c>
      <c r="V15" s="107">
        <v>10</v>
      </c>
      <c r="W15" s="108">
        <v>11</v>
      </c>
      <c r="X15" s="108">
        <v>12</v>
      </c>
      <c r="Y15" s="108">
        <v>13</v>
      </c>
      <c r="Z15" s="109"/>
      <c r="AA15" s="5">
        <v>14</v>
      </c>
      <c r="AB15" s="5">
        <v>15</v>
      </c>
      <c r="AC15" s="83">
        <v>16</v>
      </c>
      <c r="AD15" s="93">
        <v>17</v>
      </c>
      <c r="AE15" s="5">
        <v>18</v>
      </c>
      <c r="AF15" s="5">
        <v>19</v>
      </c>
      <c r="AG15" s="83">
        <v>20</v>
      </c>
      <c r="AH15" s="93">
        <v>21</v>
      </c>
      <c r="AI15" s="800">
        <v>18</v>
      </c>
      <c r="AJ15" s="809"/>
      <c r="AK15" s="800">
        <v>19</v>
      </c>
      <c r="AL15" s="801"/>
      <c r="AN15" s="30"/>
      <c r="AP15" s="30"/>
      <c r="AR15" s="30"/>
      <c r="AT15" s="25"/>
      <c r="AV15" s="24"/>
      <c r="AX15" s="24"/>
      <c r="AZ15" s="24"/>
      <c r="BB15" s="24"/>
      <c r="BD15" s="24"/>
      <c r="BF15" s="24"/>
      <c r="BH15" s="24"/>
      <c r="BJ15" s="24"/>
      <c r="BL15" s="24"/>
      <c r="BN15" s="24"/>
      <c r="BP15" s="24"/>
    </row>
    <row r="16" spans="1:70" s="1" customFormat="1" ht="36.75" customHeight="1" thickBot="1">
      <c r="A16" s="668" t="s">
        <v>111</v>
      </c>
      <c r="B16" s="731" t="s">
        <v>104</v>
      </c>
      <c r="C16" s="732"/>
      <c r="D16" s="732"/>
      <c r="E16" s="732"/>
      <c r="F16" s="732"/>
      <c r="G16" s="732"/>
      <c r="H16" s="732"/>
      <c r="I16" s="732"/>
      <c r="J16" s="732"/>
      <c r="K16" s="732"/>
      <c r="L16" s="732"/>
      <c r="M16" s="732"/>
      <c r="N16" s="733"/>
      <c r="O16" s="85"/>
      <c r="P16" s="86"/>
      <c r="Q16" s="86"/>
      <c r="R16" s="105"/>
      <c r="S16" s="592">
        <v>2106</v>
      </c>
      <c r="T16" s="651">
        <f>S16*0.3335</f>
        <v>702.351</v>
      </c>
      <c r="U16" s="652">
        <f>U17+U27</f>
        <v>1404</v>
      </c>
      <c r="V16" s="110"/>
      <c r="W16" s="111"/>
      <c r="X16" s="111"/>
      <c r="Y16" s="86"/>
      <c r="Z16" s="105"/>
      <c r="AA16" s="646">
        <v>16</v>
      </c>
      <c r="AB16" s="647">
        <v>23</v>
      </c>
      <c r="AC16" s="648">
        <v>16</v>
      </c>
      <c r="AD16" s="649">
        <v>21</v>
      </c>
      <c r="AE16" s="646">
        <v>13</v>
      </c>
      <c r="AF16" s="647">
        <v>22</v>
      </c>
      <c r="AG16" s="648">
        <v>12</v>
      </c>
      <c r="AH16" s="649">
        <v>17</v>
      </c>
      <c r="AI16" s="759"/>
      <c r="AJ16" s="760"/>
      <c r="AK16" s="774"/>
      <c r="AL16" s="775"/>
      <c r="AM16" s="41">
        <f>AH16+AG16+AF16+AE16+AD16+AC16+AB16+AA16</f>
        <v>140</v>
      </c>
      <c r="AN16" s="31" t="s">
        <v>120</v>
      </c>
      <c r="AO16" s="32"/>
      <c r="AP16" s="32"/>
      <c r="AQ16" s="32"/>
      <c r="AR16" s="33"/>
      <c r="AT16" s="36"/>
      <c r="AU16" s="34"/>
      <c r="AV16" s="23"/>
      <c r="AY16" s="768"/>
      <c r="AZ16" s="768"/>
      <c r="BA16" s="768"/>
      <c r="BB16" s="768"/>
      <c r="BC16" s="768"/>
      <c r="BD16" s="768"/>
      <c r="BE16" s="768"/>
      <c r="BF16" s="768"/>
      <c r="BG16" s="768"/>
      <c r="BH16" s="768"/>
      <c r="BI16" s="768"/>
      <c r="BJ16" s="768"/>
      <c r="BK16" s="768"/>
      <c r="BL16" s="768"/>
      <c r="BM16" s="768"/>
      <c r="BN16" s="768"/>
      <c r="BQ16" s="1" t="s">
        <v>6</v>
      </c>
      <c r="BR16" s="1" t="s">
        <v>121</v>
      </c>
    </row>
    <row r="17" spans="1:70" s="7" customFormat="1" ht="15" customHeight="1">
      <c r="A17" s="669" t="s">
        <v>110</v>
      </c>
      <c r="B17" s="743" t="s">
        <v>109</v>
      </c>
      <c r="C17" s="743"/>
      <c r="D17" s="743"/>
      <c r="E17" s="743"/>
      <c r="F17" s="743"/>
      <c r="G17" s="743"/>
      <c r="H17" s="743"/>
      <c r="I17" s="743"/>
      <c r="J17" s="743"/>
      <c r="K17" s="743"/>
      <c r="L17" s="743"/>
      <c r="M17" s="743"/>
      <c r="N17" s="743"/>
      <c r="O17" s="305"/>
      <c r="P17" s="306"/>
      <c r="Q17" s="307"/>
      <c r="R17" s="308"/>
      <c r="S17" s="322">
        <v>1134</v>
      </c>
      <c r="T17" s="422">
        <f aca="true" t="shared" si="0" ref="T17:T33">S17*0.3335</f>
        <v>378.189</v>
      </c>
      <c r="U17" s="324">
        <f>U18+U19+U20+U21+U22+U23+U24+U25+U26</f>
        <v>756</v>
      </c>
      <c r="V17" s="325">
        <f>V18+V19+V20+V21+V22+V23+V24+V25+V26</f>
        <v>556</v>
      </c>
      <c r="W17" s="309">
        <f>W18+W19+W20+W21+W22+W23+W24+W25+W26</f>
        <v>200</v>
      </c>
      <c r="X17" s="309"/>
      <c r="Y17" s="309"/>
      <c r="Z17" s="310"/>
      <c r="AA17" s="467"/>
      <c r="AB17" s="571"/>
      <c r="AC17" s="593"/>
      <c r="AD17" s="594"/>
      <c r="AE17" s="467"/>
      <c r="AF17" s="571"/>
      <c r="AG17" s="593"/>
      <c r="AH17" s="594"/>
      <c r="AI17" s="777"/>
      <c r="AJ17" s="778"/>
      <c r="AK17" s="772"/>
      <c r="AL17" s="773"/>
      <c r="AM17" s="22"/>
      <c r="AP17" s="18"/>
      <c r="AR17" s="3"/>
      <c r="AT17" s="21"/>
      <c r="AY17" s="771"/>
      <c r="AZ17" s="771"/>
      <c r="BA17" s="771"/>
      <c r="BB17" s="771"/>
      <c r="BC17" s="771"/>
      <c r="BD17" s="771"/>
      <c r="BE17" s="771"/>
      <c r="BF17" s="771"/>
      <c r="BG17" s="771"/>
      <c r="BH17" s="771"/>
      <c r="BI17" s="771"/>
      <c r="BJ17" s="771"/>
      <c r="BK17" s="771"/>
      <c r="BL17" s="771"/>
      <c r="BM17" s="771"/>
      <c r="BN17" s="771"/>
      <c r="BO17" s="38"/>
      <c r="BP17" s="38"/>
      <c r="BQ17" s="37">
        <f>AY17*AY16+BA17*BA16</f>
        <v>0</v>
      </c>
      <c r="BR17" s="37" t="e">
        <f>BC17*BC16+BE17*BE16+BG17*BG16+BI17*BI16+BK17*BK16+BM17*#REF!</f>
        <v>#REF!</v>
      </c>
    </row>
    <row r="18" spans="1:70" s="38" customFormat="1" ht="15" customHeight="1">
      <c r="A18" s="670" t="s">
        <v>32</v>
      </c>
      <c r="B18" s="734" t="s">
        <v>13</v>
      </c>
      <c r="C18" s="735"/>
      <c r="D18" s="735"/>
      <c r="E18" s="735"/>
      <c r="F18" s="735"/>
      <c r="G18" s="735"/>
      <c r="H18" s="735"/>
      <c r="I18" s="735"/>
      <c r="J18" s="735"/>
      <c r="K18" s="735"/>
      <c r="L18" s="735"/>
      <c r="M18" s="735"/>
      <c r="N18" s="736"/>
      <c r="O18" s="230"/>
      <c r="P18" s="231">
        <v>2</v>
      </c>
      <c r="Q18" s="231">
        <v>1</v>
      </c>
      <c r="R18" s="237"/>
      <c r="S18" s="332">
        <v>117</v>
      </c>
      <c r="T18" s="423">
        <f t="shared" si="0"/>
        <v>39.0195</v>
      </c>
      <c r="U18" s="353">
        <f>AA18*AA16+AB18*AB16+AC18*AC16+AD18*AD16</f>
        <v>78</v>
      </c>
      <c r="V18" s="311"/>
      <c r="W18" s="239">
        <v>78</v>
      </c>
      <c r="X18" s="239"/>
      <c r="Y18" s="257"/>
      <c r="Z18" s="351"/>
      <c r="AA18" s="452">
        <v>2</v>
      </c>
      <c r="AB18" s="450">
        <v>2</v>
      </c>
      <c r="AC18" s="438"/>
      <c r="AD18" s="595"/>
      <c r="AE18" s="452"/>
      <c r="AF18" s="450"/>
      <c r="AG18" s="438"/>
      <c r="AH18" s="595"/>
      <c r="AI18" s="776"/>
      <c r="AJ18" s="769"/>
      <c r="AK18" s="769"/>
      <c r="AL18" s="770"/>
      <c r="AM18" s="45"/>
      <c r="AR18" s="46"/>
      <c r="AT18" s="47"/>
      <c r="AV18" s="47"/>
      <c r="BC18" s="761"/>
      <c r="BD18" s="761"/>
      <c r="BE18" s="761"/>
      <c r="BF18" s="761"/>
      <c r="BG18" s="761"/>
      <c r="BH18" s="761"/>
      <c r="BI18" s="761"/>
      <c r="BJ18" s="761"/>
      <c r="BK18" s="761"/>
      <c r="BL18" s="761"/>
      <c r="BM18" s="761"/>
      <c r="BN18" s="761"/>
      <c r="BQ18" s="47">
        <v>0</v>
      </c>
      <c r="BR18" s="47">
        <f>BC18*BC16+BE18*BE16+BG18*BG16+BI18*BI16+BK18*BK16+BM18*BM16</f>
        <v>0</v>
      </c>
    </row>
    <row r="19" spans="1:70" s="38" customFormat="1" ht="15" customHeight="1">
      <c r="A19" s="670" t="s">
        <v>33</v>
      </c>
      <c r="B19" s="734" t="s">
        <v>28</v>
      </c>
      <c r="C19" s="735"/>
      <c r="D19" s="735"/>
      <c r="E19" s="735"/>
      <c r="F19" s="735"/>
      <c r="G19" s="735"/>
      <c r="H19" s="735"/>
      <c r="I19" s="735"/>
      <c r="J19" s="735"/>
      <c r="K19" s="735"/>
      <c r="L19" s="735"/>
      <c r="M19" s="735"/>
      <c r="N19" s="736"/>
      <c r="O19" s="230">
        <v>1</v>
      </c>
      <c r="P19" s="231">
        <v>2</v>
      </c>
      <c r="Q19" s="231"/>
      <c r="R19" s="237"/>
      <c r="S19" s="332">
        <v>117</v>
      </c>
      <c r="T19" s="423">
        <f t="shared" si="0"/>
        <v>39.0195</v>
      </c>
      <c r="U19" s="444">
        <f>AA19*AA16+AB19*AB16+AC19*AC16+AD19*AD16</f>
        <v>78</v>
      </c>
      <c r="V19" s="311">
        <f>U19</f>
        <v>78</v>
      </c>
      <c r="W19" s="239"/>
      <c r="X19" s="239"/>
      <c r="Y19" s="257"/>
      <c r="Z19" s="351"/>
      <c r="AA19" s="452">
        <v>2</v>
      </c>
      <c r="AB19" s="450">
        <v>2</v>
      </c>
      <c r="AC19" s="438"/>
      <c r="AD19" s="595"/>
      <c r="AE19" s="452"/>
      <c r="AF19" s="450"/>
      <c r="AG19" s="438"/>
      <c r="AH19" s="595"/>
      <c r="AI19" s="776"/>
      <c r="AJ19" s="769"/>
      <c r="AK19" s="769"/>
      <c r="AL19" s="770"/>
      <c r="AM19" s="45"/>
      <c r="AR19" s="47"/>
      <c r="AT19" s="47"/>
      <c r="BQ19" s="761">
        <f>BR18</f>
        <v>0</v>
      </c>
      <c r="BR19" s="761"/>
    </row>
    <row r="20" spans="1:70" s="38" customFormat="1" ht="15" customHeight="1">
      <c r="A20" s="670" t="s">
        <v>34</v>
      </c>
      <c r="B20" s="734" t="s">
        <v>15</v>
      </c>
      <c r="C20" s="735"/>
      <c r="D20" s="735"/>
      <c r="E20" s="735"/>
      <c r="F20" s="735"/>
      <c r="G20" s="735"/>
      <c r="H20" s="735"/>
      <c r="I20" s="735"/>
      <c r="J20" s="735"/>
      <c r="K20" s="735"/>
      <c r="L20" s="735"/>
      <c r="M20" s="735"/>
      <c r="N20" s="736"/>
      <c r="O20" s="230">
        <v>2</v>
      </c>
      <c r="P20" s="231"/>
      <c r="Q20" s="231">
        <v>1</v>
      </c>
      <c r="R20" s="237"/>
      <c r="S20" s="332">
        <v>117</v>
      </c>
      <c r="T20" s="423">
        <f t="shared" si="0"/>
        <v>39.0195</v>
      </c>
      <c r="U20" s="444">
        <f>AA20*AA16+AB20*AB16+AC20*AC16+AD20*AD16</f>
        <v>78</v>
      </c>
      <c r="V20" s="311">
        <v>34</v>
      </c>
      <c r="W20" s="239">
        <v>44</v>
      </c>
      <c r="X20" s="239"/>
      <c r="Y20" s="257"/>
      <c r="Z20" s="351"/>
      <c r="AA20" s="452">
        <v>2</v>
      </c>
      <c r="AB20" s="450">
        <v>2</v>
      </c>
      <c r="AC20" s="438"/>
      <c r="AD20" s="595"/>
      <c r="AE20" s="452"/>
      <c r="AF20" s="450"/>
      <c r="AG20" s="438"/>
      <c r="AH20" s="595"/>
      <c r="AI20" s="776"/>
      <c r="AJ20" s="769"/>
      <c r="AK20" s="769"/>
      <c r="AL20" s="770"/>
      <c r="AM20" s="45"/>
      <c r="AR20" s="47"/>
      <c r="AT20" s="47"/>
      <c r="BQ20" s="47"/>
      <c r="BR20" s="47"/>
    </row>
    <row r="21" spans="1:70" s="38" customFormat="1" ht="15" customHeight="1">
      <c r="A21" s="670" t="s">
        <v>35</v>
      </c>
      <c r="B21" s="734" t="s">
        <v>29</v>
      </c>
      <c r="C21" s="735"/>
      <c r="D21" s="735"/>
      <c r="E21" s="735"/>
      <c r="F21" s="735"/>
      <c r="G21" s="735"/>
      <c r="H21" s="735"/>
      <c r="I21" s="735"/>
      <c r="J21" s="735"/>
      <c r="K21" s="735"/>
      <c r="L21" s="735"/>
      <c r="M21" s="735"/>
      <c r="N21" s="736"/>
      <c r="O21" s="230"/>
      <c r="P21" s="231">
        <v>1.3</v>
      </c>
      <c r="Q21" s="231">
        <v>2</v>
      </c>
      <c r="R21" s="237"/>
      <c r="S21" s="332">
        <v>165</v>
      </c>
      <c r="T21" s="423">
        <f t="shared" si="0"/>
        <v>55.0275</v>
      </c>
      <c r="U21" s="444">
        <f>AA21*AA16+AB21*AB16+AC21*AC16+AD21*AD16</f>
        <v>110</v>
      </c>
      <c r="V21" s="311">
        <f aca="true" t="shared" si="1" ref="V21:V26">U21</f>
        <v>110</v>
      </c>
      <c r="W21" s="239"/>
      <c r="X21" s="239"/>
      <c r="Y21" s="257"/>
      <c r="Z21" s="351"/>
      <c r="AA21" s="452">
        <v>2</v>
      </c>
      <c r="AB21" s="450">
        <v>2</v>
      </c>
      <c r="AC21" s="438">
        <v>2</v>
      </c>
      <c r="AD21" s="595"/>
      <c r="AE21" s="452"/>
      <c r="AF21" s="450"/>
      <c r="AG21" s="438"/>
      <c r="AH21" s="595"/>
      <c r="AI21" s="776"/>
      <c r="AJ21" s="769"/>
      <c r="AK21" s="769"/>
      <c r="AL21" s="770"/>
      <c r="AM21" s="45"/>
      <c r="AR21" s="47"/>
      <c r="AT21" s="47"/>
      <c r="BQ21" s="47"/>
      <c r="BR21" s="47"/>
    </row>
    <row r="22" spans="1:46" s="38" customFormat="1" ht="15" customHeight="1">
      <c r="A22" s="670" t="s">
        <v>36</v>
      </c>
      <c r="B22" s="734" t="s">
        <v>30</v>
      </c>
      <c r="C22" s="735"/>
      <c r="D22" s="735"/>
      <c r="E22" s="735"/>
      <c r="F22" s="735"/>
      <c r="G22" s="735"/>
      <c r="H22" s="735"/>
      <c r="I22" s="735"/>
      <c r="J22" s="735"/>
      <c r="K22" s="735"/>
      <c r="L22" s="735"/>
      <c r="M22" s="735"/>
      <c r="N22" s="736"/>
      <c r="O22" s="230"/>
      <c r="P22" s="231">
        <v>2</v>
      </c>
      <c r="Q22" s="231">
        <v>1</v>
      </c>
      <c r="R22" s="237"/>
      <c r="S22" s="332">
        <v>117</v>
      </c>
      <c r="T22" s="423">
        <f t="shared" si="0"/>
        <v>39.0195</v>
      </c>
      <c r="U22" s="444">
        <f>AA22*AA16+AB22*AB16+AC22*AC16+AD22*AD16</f>
        <v>78</v>
      </c>
      <c r="V22" s="311">
        <f t="shared" si="1"/>
        <v>78</v>
      </c>
      <c r="W22" s="239"/>
      <c r="X22" s="239"/>
      <c r="Y22" s="257"/>
      <c r="Z22" s="351"/>
      <c r="AA22" s="452">
        <v>2</v>
      </c>
      <c r="AB22" s="450">
        <v>2</v>
      </c>
      <c r="AC22" s="438"/>
      <c r="AD22" s="595"/>
      <c r="AE22" s="452"/>
      <c r="AF22" s="450"/>
      <c r="AG22" s="438"/>
      <c r="AH22" s="595"/>
      <c r="AI22" s="776"/>
      <c r="AJ22" s="769"/>
      <c r="AK22" s="769"/>
      <c r="AL22" s="770"/>
      <c r="AM22" s="45"/>
      <c r="AR22" s="47"/>
      <c r="AT22" s="47"/>
    </row>
    <row r="23" spans="1:46" s="38" customFormat="1" ht="15" customHeight="1">
      <c r="A23" s="670" t="s">
        <v>37</v>
      </c>
      <c r="B23" s="734" t="s">
        <v>16</v>
      </c>
      <c r="C23" s="735"/>
      <c r="D23" s="735"/>
      <c r="E23" s="735"/>
      <c r="F23" s="735"/>
      <c r="G23" s="735"/>
      <c r="H23" s="735"/>
      <c r="I23" s="735"/>
      <c r="J23" s="735"/>
      <c r="K23" s="735"/>
      <c r="L23" s="735"/>
      <c r="M23" s="735"/>
      <c r="N23" s="736"/>
      <c r="O23" s="230"/>
      <c r="P23" s="231">
        <v>2</v>
      </c>
      <c r="Q23" s="231">
        <v>1</v>
      </c>
      <c r="R23" s="237"/>
      <c r="S23" s="332">
        <v>117</v>
      </c>
      <c r="T23" s="423">
        <f t="shared" si="0"/>
        <v>39.0195</v>
      </c>
      <c r="U23" s="444">
        <f>AA23*AA16+AB23*AB16+AC23*AC16+AD23*AD16</f>
        <v>78</v>
      </c>
      <c r="V23" s="311"/>
      <c r="W23" s="239">
        <v>78</v>
      </c>
      <c r="X23" s="239"/>
      <c r="Y23" s="257"/>
      <c r="Z23" s="351"/>
      <c r="AA23" s="452">
        <v>2</v>
      </c>
      <c r="AB23" s="450">
        <v>2</v>
      </c>
      <c r="AC23" s="438"/>
      <c r="AD23" s="595"/>
      <c r="AE23" s="452"/>
      <c r="AF23" s="450"/>
      <c r="AG23" s="438"/>
      <c r="AH23" s="595"/>
      <c r="AI23" s="776"/>
      <c r="AJ23" s="769"/>
      <c r="AK23" s="769"/>
      <c r="AL23" s="770"/>
      <c r="AM23" s="45"/>
      <c r="AR23" s="47"/>
      <c r="AT23" s="47"/>
    </row>
    <row r="24" spans="1:46" s="38" customFormat="1" ht="15" customHeight="1">
      <c r="A24" s="670" t="s">
        <v>38</v>
      </c>
      <c r="B24" s="734" t="s">
        <v>17</v>
      </c>
      <c r="C24" s="735"/>
      <c r="D24" s="735"/>
      <c r="E24" s="735"/>
      <c r="F24" s="735"/>
      <c r="G24" s="735"/>
      <c r="H24" s="735"/>
      <c r="I24" s="735"/>
      <c r="J24" s="735"/>
      <c r="K24" s="735"/>
      <c r="L24" s="735"/>
      <c r="M24" s="735"/>
      <c r="N24" s="736"/>
      <c r="O24" s="230"/>
      <c r="P24" s="231">
        <v>2</v>
      </c>
      <c r="Q24" s="231">
        <v>1</v>
      </c>
      <c r="R24" s="237"/>
      <c r="S24" s="332">
        <v>105</v>
      </c>
      <c r="T24" s="423">
        <f t="shared" si="0"/>
        <v>35.017500000000005</v>
      </c>
      <c r="U24" s="444">
        <v>70</v>
      </c>
      <c r="V24" s="311">
        <f t="shared" si="1"/>
        <v>70</v>
      </c>
      <c r="W24" s="239"/>
      <c r="X24" s="239"/>
      <c r="Y24" s="257"/>
      <c r="Z24" s="351"/>
      <c r="AA24" s="452">
        <v>2</v>
      </c>
      <c r="AB24" s="450">
        <v>2</v>
      </c>
      <c r="AC24" s="438"/>
      <c r="AD24" s="595"/>
      <c r="AE24" s="452"/>
      <c r="AF24" s="450"/>
      <c r="AG24" s="438"/>
      <c r="AH24" s="595"/>
      <c r="AI24" s="776"/>
      <c r="AJ24" s="769"/>
      <c r="AK24" s="769"/>
      <c r="AL24" s="770"/>
      <c r="AM24" s="45"/>
      <c r="AR24" s="47"/>
      <c r="AT24" s="47"/>
    </row>
    <row r="25" spans="1:46" s="38" customFormat="1" ht="15" customHeight="1">
      <c r="A25" s="670" t="s">
        <v>39</v>
      </c>
      <c r="B25" s="734" t="s">
        <v>31</v>
      </c>
      <c r="C25" s="735"/>
      <c r="D25" s="735"/>
      <c r="E25" s="735"/>
      <c r="F25" s="735"/>
      <c r="G25" s="735"/>
      <c r="H25" s="735"/>
      <c r="I25" s="735"/>
      <c r="J25" s="735"/>
      <c r="K25" s="735"/>
      <c r="L25" s="735"/>
      <c r="M25" s="735"/>
      <c r="N25" s="736"/>
      <c r="O25" s="230">
        <v>2</v>
      </c>
      <c r="P25" s="231"/>
      <c r="Q25" s="231">
        <v>1</v>
      </c>
      <c r="R25" s="237"/>
      <c r="S25" s="332">
        <v>117</v>
      </c>
      <c r="T25" s="423">
        <f t="shared" si="0"/>
        <v>39.0195</v>
      </c>
      <c r="U25" s="444">
        <f>AA25*AA16+AB25*AB16+AC25*AC16+AD25*AD16</f>
        <v>78</v>
      </c>
      <c r="V25" s="311">
        <f t="shared" si="1"/>
        <v>78</v>
      </c>
      <c r="W25" s="239"/>
      <c r="X25" s="239"/>
      <c r="Y25" s="257"/>
      <c r="Z25" s="351"/>
      <c r="AA25" s="452">
        <v>2</v>
      </c>
      <c r="AB25" s="450">
        <v>2</v>
      </c>
      <c r="AC25" s="438"/>
      <c r="AD25" s="595"/>
      <c r="AE25" s="452"/>
      <c r="AF25" s="450"/>
      <c r="AG25" s="438"/>
      <c r="AH25" s="595"/>
      <c r="AI25" s="776"/>
      <c r="AJ25" s="769"/>
      <c r="AK25" s="769"/>
      <c r="AL25" s="770"/>
      <c r="AM25" s="45"/>
      <c r="AR25" s="47"/>
      <c r="AT25" s="47"/>
    </row>
    <row r="26" spans="1:46" s="38" customFormat="1" ht="15" customHeight="1">
      <c r="A26" s="671" t="s">
        <v>40</v>
      </c>
      <c r="B26" s="753" t="s">
        <v>12</v>
      </c>
      <c r="C26" s="753"/>
      <c r="D26" s="753"/>
      <c r="E26" s="753"/>
      <c r="F26" s="753"/>
      <c r="G26" s="753"/>
      <c r="H26" s="753"/>
      <c r="I26" s="753"/>
      <c r="J26" s="753"/>
      <c r="K26" s="753"/>
      <c r="L26" s="753"/>
      <c r="M26" s="753"/>
      <c r="N26" s="753"/>
      <c r="O26" s="316">
        <v>3</v>
      </c>
      <c r="P26" s="242">
        <v>1</v>
      </c>
      <c r="Q26" s="242">
        <v>2</v>
      </c>
      <c r="R26" s="317"/>
      <c r="S26" s="332">
        <v>162</v>
      </c>
      <c r="T26" s="423">
        <f t="shared" si="0"/>
        <v>54.027</v>
      </c>
      <c r="U26" s="356">
        <v>108</v>
      </c>
      <c r="V26" s="316">
        <f t="shared" si="1"/>
        <v>108</v>
      </c>
      <c r="W26" s="242"/>
      <c r="X26" s="242"/>
      <c r="Y26" s="364"/>
      <c r="Z26" s="117"/>
      <c r="AA26" s="456">
        <v>2</v>
      </c>
      <c r="AB26" s="572">
        <v>2</v>
      </c>
      <c r="AC26" s="471">
        <v>2</v>
      </c>
      <c r="AD26" s="596"/>
      <c r="AE26" s="456"/>
      <c r="AF26" s="572"/>
      <c r="AG26" s="471"/>
      <c r="AH26" s="596"/>
      <c r="AI26" s="783"/>
      <c r="AJ26" s="784"/>
      <c r="AK26" s="784"/>
      <c r="AL26" s="891"/>
      <c r="AM26" s="45"/>
      <c r="AR26" s="47"/>
      <c r="AT26" s="47"/>
    </row>
    <row r="27" spans="1:46" s="38" customFormat="1" ht="15" customHeight="1">
      <c r="A27" s="669" t="s">
        <v>42</v>
      </c>
      <c r="B27" s="766" t="s">
        <v>41</v>
      </c>
      <c r="C27" s="766"/>
      <c r="D27" s="766"/>
      <c r="E27" s="766"/>
      <c r="F27" s="766"/>
      <c r="G27" s="766"/>
      <c r="H27" s="766"/>
      <c r="I27" s="766"/>
      <c r="J27" s="766"/>
      <c r="K27" s="766"/>
      <c r="L27" s="766"/>
      <c r="M27" s="766"/>
      <c r="N27" s="766"/>
      <c r="O27" s="305"/>
      <c r="P27" s="306"/>
      <c r="Q27" s="306"/>
      <c r="R27" s="321"/>
      <c r="S27" s="322">
        <v>972</v>
      </c>
      <c r="T27" s="323">
        <f t="shared" si="0"/>
        <v>324.16200000000003</v>
      </c>
      <c r="U27" s="424">
        <f>U28+U29+U30+U31+U32+U33+U34</f>
        <v>648</v>
      </c>
      <c r="V27" s="325">
        <f>U28+U29+U30+U31+U32+U33+U34</f>
        <v>648</v>
      </c>
      <c r="W27" s="309"/>
      <c r="X27" s="306"/>
      <c r="Y27" s="306"/>
      <c r="Z27" s="326"/>
      <c r="AA27" s="455"/>
      <c r="AB27" s="448"/>
      <c r="AC27" s="597"/>
      <c r="AD27" s="598"/>
      <c r="AE27" s="455"/>
      <c r="AF27" s="448"/>
      <c r="AG27" s="597"/>
      <c r="AH27" s="598"/>
      <c r="AI27" s="777"/>
      <c r="AJ27" s="778"/>
      <c r="AK27" s="772"/>
      <c r="AL27" s="773"/>
      <c r="AM27" s="48"/>
      <c r="AN27" s="49"/>
      <c r="AO27" s="49"/>
      <c r="AP27" s="49"/>
      <c r="AQ27" s="49"/>
      <c r="AR27" s="45"/>
      <c r="AS27" s="49"/>
      <c r="AT27" s="45"/>
    </row>
    <row r="28" spans="1:48" s="38" customFormat="1" ht="15" customHeight="1">
      <c r="A28" s="672" t="s">
        <v>43</v>
      </c>
      <c r="B28" s="734" t="s">
        <v>19</v>
      </c>
      <c r="C28" s="735"/>
      <c r="D28" s="735"/>
      <c r="E28" s="735"/>
      <c r="F28" s="735"/>
      <c r="G28" s="735"/>
      <c r="H28" s="735"/>
      <c r="I28" s="735"/>
      <c r="J28" s="735"/>
      <c r="K28" s="735"/>
      <c r="L28" s="735"/>
      <c r="M28" s="735"/>
      <c r="N28" s="736"/>
      <c r="O28" s="311">
        <v>4.6</v>
      </c>
      <c r="P28" s="239">
        <v>3</v>
      </c>
      <c r="Q28" s="239">
        <v>5</v>
      </c>
      <c r="R28" s="312"/>
      <c r="S28" s="313">
        <v>214</v>
      </c>
      <c r="T28" s="327">
        <v>72</v>
      </c>
      <c r="U28" s="377">
        <v>142</v>
      </c>
      <c r="V28" s="311">
        <v>142</v>
      </c>
      <c r="W28" s="239"/>
      <c r="X28" s="239"/>
      <c r="Y28" s="328"/>
      <c r="Z28" s="114"/>
      <c r="AA28" s="452"/>
      <c r="AB28" s="450"/>
      <c r="AC28" s="438">
        <v>2</v>
      </c>
      <c r="AD28" s="595">
        <v>2</v>
      </c>
      <c r="AE28" s="452">
        <v>2</v>
      </c>
      <c r="AF28" s="434" t="s">
        <v>339</v>
      </c>
      <c r="AG28" s="438"/>
      <c r="AH28" s="595"/>
      <c r="AI28" s="776"/>
      <c r="AJ28" s="769"/>
      <c r="AK28" s="769"/>
      <c r="AL28" s="770"/>
      <c r="AN28" s="45"/>
      <c r="AO28" s="49"/>
      <c r="AP28" s="45"/>
      <c r="AQ28" s="49"/>
      <c r="AR28" s="45"/>
      <c r="AS28" s="49"/>
      <c r="AT28" s="45"/>
      <c r="AV28" s="46"/>
    </row>
    <row r="29" spans="1:48" s="38" customFormat="1" ht="15" customHeight="1">
      <c r="A29" s="673" t="s">
        <v>48</v>
      </c>
      <c r="B29" s="856" t="s">
        <v>45</v>
      </c>
      <c r="C29" s="857"/>
      <c r="D29" s="857"/>
      <c r="E29" s="857"/>
      <c r="F29" s="857"/>
      <c r="G29" s="857"/>
      <c r="H29" s="857"/>
      <c r="I29" s="857"/>
      <c r="J29" s="857"/>
      <c r="K29" s="857"/>
      <c r="L29" s="857"/>
      <c r="M29" s="857"/>
      <c r="N29" s="858"/>
      <c r="O29" s="311">
        <v>2</v>
      </c>
      <c r="P29" s="239">
        <v>1</v>
      </c>
      <c r="Q29" s="239"/>
      <c r="R29" s="312"/>
      <c r="S29" s="329">
        <v>117</v>
      </c>
      <c r="T29" s="327">
        <f t="shared" si="0"/>
        <v>39.0195</v>
      </c>
      <c r="U29" s="320">
        <f>AA29*AA16+AB29*AB16+AC29*AC16+AD29*AD16+AE29*AE16+AF29*AF16+AG29*AG16+AH29*AH16</f>
        <v>78</v>
      </c>
      <c r="V29" s="311">
        <f>U29</f>
        <v>78</v>
      </c>
      <c r="W29" s="239"/>
      <c r="X29" s="239"/>
      <c r="Y29" s="315"/>
      <c r="Z29" s="114"/>
      <c r="AA29" s="456">
        <v>2</v>
      </c>
      <c r="AB29" s="572">
        <v>2</v>
      </c>
      <c r="AC29" s="471"/>
      <c r="AD29" s="596"/>
      <c r="AE29" s="456"/>
      <c r="AF29" s="572"/>
      <c r="AG29" s="471"/>
      <c r="AH29" s="596"/>
      <c r="AI29" s="783"/>
      <c r="AJ29" s="784"/>
      <c r="AK29" s="784"/>
      <c r="AL29" s="891"/>
      <c r="AN29" s="45"/>
      <c r="AO29" s="49"/>
      <c r="AP29" s="45"/>
      <c r="AQ29" s="49"/>
      <c r="AR29" s="45"/>
      <c r="AS29" s="49"/>
      <c r="AT29" s="45"/>
      <c r="AV29" s="46"/>
    </row>
    <row r="30" spans="1:48" s="38" customFormat="1" ht="15" customHeight="1">
      <c r="A30" s="672" t="s">
        <v>49</v>
      </c>
      <c r="B30" s="745" t="s">
        <v>21</v>
      </c>
      <c r="C30" s="745"/>
      <c r="D30" s="745"/>
      <c r="E30" s="745"/>
      <c r="F30" s="745"/>
      <c r="G30" s="745"/>
      <c r="H30" s="745"/>
      <c r="I30" s="745"/>
      <c r="J30" s="745"/>
      <c r="K30" s="745"/>
      <c r="L30" s="745"/>
      <c r="M30" s="745"/>
      <c r="N30" s="745"/>
      <c r="O30" s="311">
        <v>4</v>
      </c>
      <c r="P30" s="239"/>
      <c r="Q30" s="239">
        <v>3</v>
      </c>
      <c r="R30" s="312"/>
      <c r="S30" s="329">
        <v>111</v>
      </c>
      <c r="T30" s="327">
        <f t="shared" si="0"/>
        <v>37.0185</v>
      </c>
      <c r="U30" s="311">
        <f>AA30*AA16+AB30*AB16+AC30*AC16+AD30*AD16+AE30*AE16+AF30*AF16+AG30*AG16+AH30*AH16</f>
        <v>74</v>
      </c>
      <c r="V30" s="311">
        <f>U30</f>
        <v>74</v>
      </c>
      <c r="W30" s="239"/>
      <c r="X30" s="239"/>
      <c r="Y30" s="315"/>
      <c r="Z30" s="114"/>
      <c r="AA30" s="452"/>
      <c r="AB30" s="450"/>
      <c r="AC30" s="438">
        <v>2</v>
      </c>
      <c r="AD30" s="595">
        <v>2</v>
      </c>
      <c r="AE30" s="452"/>
      <c r="AF30" s="450"/>
      <c r="AG30" s="438"/>
      <c r="AH30" s="595"/>
      <c r="AI30" s="776"/>
      <c r="AJ30" s="769"/>
      <c r="AK30" s="769"/>
      <c r="AL30" s="770"/>
      <c r="AN30" s="45"/>
      <c r="AO30" s="49"/>
      <c r="AP30" s="45"/>
      <c r="AQ30" s="49"/>
      <c r="AR30" s="45"/>
      <c r="AS30" s="49"/>
      <c r="AT30" s="45"/>
      <c r="AV30" s="46"/>
    </row>
    <row r="31" spans="1:48" s="38" customFormat="1" ht="15" customHeight="1">
      <c r="A31" s="672" t="s">
        <v>50</v>
      </c>
      <c r="B31" s="734" t="s">
        <v>44</v>
      </c>
      <c r="C31" s="735"/>
      <c r="D31" s="735"/>
      <c r="E31" s="735"/>
      <c r="F31" s="735"/>
      <c r="G31" s="735"/>
      <c r="H31" s="735"/>
      <c r="I31" s="735"/>
      <c r="J31" s="735"/>
      <c r="K31" s="735"/>
      <c r="L31" s="735"/>
      <c r="M31" s="735"/>
      <c r="N31" s="736"/>
      <c r="O31" s="311">
        <v>3</v>
      </c>
      <c r="P31" s="239">
        <v>1</v>
      </c>
      <c r="Q31" s="239">
        <v>2</v>
      </c>
      <c r="R31" s="312"/>
      <c r="S31" s="329">
        <v>165</v>
      </c>
      <c r="T31" s="327">
        <f t="shared" si="0"/>
        <v>55.0275</v>
      </c>
      <c r="U31" s="311">
        <f>AA31*AA16+AB31*AB16+AC31*AC16+AD31*AD16+AE31*AE16+AF31*AF16+AG31*AG16+AH31*AH16</f>
        <v>110</v>
      </c>
      <c r="V31" s="311">
        <f>U31</f>
        <v>110</v>
      </c>
      <c r="W31" s="239"/>
      <c r="X31" s="239"/>
      <c r="Y31" s="315"/>
      <c r="Z31" s="114"/>
      <c r="AA31" s="452">
        <v>2</v>
      </c>
      <c r="AB31" s="450">
        <v>2</v>
      </c>
      <c r="AC31" s="438">
        <v>2</v>
      </c>
      <c r="AD31" s="595"/>
      <c r="AE31" s="452"/>
      <c r="AF31" s="450"/>
      <c r="AG31" s="438"/>
      <c r="AH31" s="595"/>
      <c r="AI31" s="776"/>
      <c r="AJ31" s="769"/>
      <c r="AK31" s="769"/>
      <c r="AL31" s="770"/>
      <c r="AN31" s="45"/>
      <c r="AO31" s="49"/>
      <c r="AP31" s="45"/>
      <c r="AQ31" s="49"/>
      <c r="AR31" s="45"/>
      <c r="AS31" s="49"/>
      <c r="AT31" s="45"/>
      <c r="AV31" s="46"/>
    </row>
    <row r="32" spans="1:48" s="38" customFormat="1" ht="15" customHeight="1">
      <c r="A32" s="672" t="s">
        <v>51</v>
      </c>
      <c r="B32" s="734" t="s">
        <v>20</v>
      </c>
      <c r="C32" s="735"/>
      <c r="D32" s="735"/>
      <c r="E32" s="735"/>
      <c r="F32" s="735"/>
      <c r="G32" s="735"/>
      <c r="H32" s="735"/>
      <c r="I32" s="735"/>
      <c r="J32" s="735"/>
      <c r="K32" s="735"/>
      <c r="L32" s="735"/>
      <c r="M32" s="735"/>
      <c r="N32" s="736"/>
      <c r="O32" s="311">
        <v>6</v>
      </c>
      <c r="P32" s="239"/>
      <c r="Q32" s="239">
        <v>5</v>
      </c>
      <c r="R32" s="312"/>
      <c r="S32" s="329">
        <v>105</v>
      </c>
      <c r="T32" s="327">
        <f t="shared" si="0"/>
        <v>35.017500000000005</v>
      </c>
      <c r="U32" s="311">
        <f>AA32*AA16+AB32*AB16+AC32*AC16+AD32*AD16+AE32*AE16+AF32*AF16+AG32*AG16+AH32*AH16</f>
        <v>70</v>
      </c>
      <c r="V32" s="311">
        <f>U32</f>
        <v>70</v>
      </c>
      <c r="W32" s="239"/>
      <c r="X32" s="239"/>
      <c r="Y32" s="315"/>
      <c r="Z32" s="114"/>
      <c r="AA32" s="452"/>
      <c r="AB32" s="450"/>
      <c r="AC32" s="438"/>
      <c r="AD32" s="595"/>
      <c r="AE32" s="452">
        <v>2</v>
      </c>
      <c r="AF32" s="450">
        <v>2</v>
      </c>
      <c r="AG32" s="438"/>
      <c r="AH32" s="595"/>
      <c r="AI32" s="776"/>
      <c r="AJ32" s="769"/>
      <c r="AK32" s="769"/>
      <c r="AL32" s="770"/>
      <c r="AN32" s="45"/>
      <c r="AO32" s="49"/>
      <c r="AP32" s="45"/>
      <c r="AQ32" s="49"/>
      <c r="AR32" s="45"/>
      <c r="AS32" s="49"/>
      <c r="AT32" s="45"/>
      <c r="AV32" s="46"/>
    </row>
    <row r="33" spans="1:48" s="38" customFormat="1" ht="15" customHeight="1">
      <c r="A33" s="672" t="s">
        <v>52</v>
      </c>
      <c r="B33" s="734" t="s">
        <v>46</v>
      </c>
      <c r="C33" s="735"/>
      <c r="D33" s="735"/>
      <c r="E33" s="735"/>
      <c r="F33" s="735"/>
      <c r="G33" s="735"/>
      <c r="H33" s="735"/>
      <c r="I33" s="735"/>
      <c r="J33" s="735"/>
      <c r="K33" s="735"/>
      <c r="L33" s="735"/>
      <c r="M33" s="735"/>
      <c r="N33" s="736"/>
      <c r="O33" s="311"/>
      <c r="P33" s="239">
        <v>2</v>
      </c>
      <c r="Q33" s="239">
        <v>1</v>
      </c>
      <c r="R33" s="312"/>
      <c r="S33" s="329">
        <v>117</v>
      </c>
      <c r="T33" s="327">
        <f t="shared" si="0"/>
        <v>39.0195</v>
      </c>
      <c r="U33" s="311">
        <f>AA33*AA16+AB33*AB16+AC33*AC16+AD33*AD16+AE33*AE16+AF33*AF16+AG33*AG16+AH33*AH16</f>
        <v>78</v>
      </c>
      <c r="V33" s="311">
        <f>U33</f>
        <v>78</v>
      </c>
      <c r="W33" s="239"/>
      <c r="X33" s="239"/>
      <c r="Y33" s="315"/>
      <c r="Z33" s="114"/>
      <c r="AA33" s="452">
        <v>2</v>
      </c>
      <c r="AB33" s="450">
        <v>2</v>
      </c>
      <c r="AC33" s="438"/>
      <c r="AD33" s="595"/>
      <c r="AE33" s="452"/>
      <c r="AF33" s="450"/>
      <c r="AG33" s="438"/>
      <c r="AH33" s="595"/>
      <c r="AI33" s="776"/>
      <c r="AJ33" s="769"/>
      <c r="AK33" s="769"/>
      <c r="AL33" s="770"/>
      <c r="AM33" s="283"/>
      <c r="AN33" s="45"/>
      <c r="AO33" s="49"/>
      <c r="AP33" s="45"/>
      <c r="AQ33" s="49"/>
      <c r="AR33" s="45"/>
      <c r="AS33" s="49"/>
      <c r="AT33" s="45"/>
      <c r="AV33" s="46"/>
    </row>
    <row r="34" spans="1:48" s="38" customFormat="1" ht="15" customHeight="1">
      <c r="A34" s="673" t="s">
        <v>53</v>
      </c>
      <c r="B34" s="747" t="s">
        <v>47</v>
      </c>
      <c r="C34" s="748"/>
      <c r="D34" s="748"/>
      <c r="E34" s="748"/>
      <c r="F34" s="748"/>
      <c r="G34" s="748"/>
      <c r="H34" s="748"/>
      <c r="I34" s="748"/>
      <c r="J34" s="748"/>
      <c r="K34" s="748"/>
      <c r="L34" s="748"/>
      <c r="M34" s="748"/>
      <c r="N34" s="749"/>
      <c r="O34" s="330"/>
      <c r="P34" s="295">
        <v>7.8</v>
      </c>
      <c r="Q34" s="295">
        <v>6</v>
      </c>
      <c r="R34" s="331"/>
      <c r="S34" s="332">
        <f>T34+U34</f>
        <v>144</v>
      </c>
      <c r="T34" s="327">
        <v>48</v>
      </c>
      <c r="U34" s="320">
        <v>96</v>
      </c>
      <c r="V34" s="320">
        <v>96</v>
      </c>
      <c r="W34" s="333"/>
      <c r="X34" s="295"/>
      <c r="Y34" s="334"/>
      <c r="Z34" s="335"/>
      <c r="AA34" s="456"/>
      <c r="AB34" s="572"/>
      <c r="AC34" s="471"/>
      <c r="AD34" s="596"/>
      <c r="AE34" s="456"/>
      <c r="AF34" s="572">
        <v>2</v>
      </c>
      <c r="AG34" s="471">
        <v>2</v>
      </c>
      <c r="AH34" s="600">
        <v>2</v>
      </c>
      <c r="AI34" s="783"/>
      <c r="AJ34" s="784"/>
      <c r="AK34" s="784"/>
      <c r="AL34" s="891"/>
      <c r="AN34" s="45"/>
      <c r="AO34" s="49"/>
      <c r="AP34" s="45"/>
      <c r="AQ34" s="49"/>
      <c r="AR34" s="45"/>
      <c r="AS34" s="49"/>
      <c r="AT34" s="45"/>
      <c r="AV34" s="46"/>
    </row>
    <row r="35" spans="1:48" s="38" customFormat="1" ht="37.5" customHeight="1">
      <c r="A35" s="674"/>
      <c r="B35" s="859" t="s">
        <v>289</v>
      </c>
      <c r="C35" s="860"/>
      <c r="D35" s="860"/>
      <c r="E35" s="860"/>
      <c r="F35" s="860"/>
      <c r="G35" s="860"/>
      <c r="H35" s="860"/>
      <c r="I35" s="860"/>
      <c r="J35" s="860"/>
      <c r="K35" s="860"/>
      <c r="L35" s="860"/>
      <c r="M35" s="860"/>
      <c r="N35" s="861"/>
      <c r="O35" s="336"/>
      <c r="P35" s="337"/>
      <c r="Q35" s="337"/>
      <c r="R35" s="338"/>
      <c r="S35" s="339">
        <f>T35+U35</f>
        <v>5454</v>
      </c>
      <c r="T35" s="340">
        <f>U35/2</f>
        <v>1818</v>
      </c>
      <c r="U35" s="341">
        <v>3636</v>
      </c>
      <c r="V35" s="425"/>
      <c r="W35" s="426"/>
      <c r="X35" s="427"/>
      <c r="Y35" s="427"/>
      <c r="Z35" s="428"/>
      <c r="AA35" s="466"/>
      <c r="AB35" s="463"/>
      <c r="AC35" s="459"/>
      <c r="AD35" s="599"/>
      <c r="AE35" s="466"/>
      <c r="AF35" s="463"/>
      <c r="AG35" s="459"/>
      <c r="AH35" s="599"/>
      <c r="AI35" s="653"/>
      <c r="AJ35" s="654"/>
      <c r="AK35" s="654"/>
      <c r="AL35" s="655"/>
      <c r="AN35" s="45"/>
      <c r="AO35" s="49"/>
      <c r="AP35" s="45"/>
      <c r="AQ35" s="49"/>
      <c r="AR35" s="45"/>
      <c r="AS35" s="49"/>
      <c r="AT35" s="45"/>
      <c r="AV35" s="46"/>
    </row>
    <row r="36" spans="1:48" s="38" customFormat="1" ht="15.75" customHeight="1">
      <c r="A36" s="675" t="s">
        <v>55</v>
      </c>
      <c r="B36" s="854" t="s">
        <v>54</v>
      </c>
      <c r="C36" s="854"/>
      <c r="D36" s="854"/>
      <c r="E36" s="854"/>
      <c r="F36" s="854"/>
      <c r="G36" s="854"/>
      <c r="H36" s="854"/>
      <c r="I36" s="854"/>
      <c r="J36" s="854"/>
      <c r="K36" s="854"/>
      <c r="L36" s="854"/>
      <c r="M36" s="854"/>
      <c r="N36" s="855"/>
      <c r="O36" s="342"/>
      <c r="P36" s="343"/>
      <c r="Q36" s="343"/>
      <c r="R36" s="344"/>
      <c r="S36" s="345">
        <f>S37+S38+S39+S40</f>
        <v>463</v>
      </c>
      <c r="T36" s="346">
        <f>T37+T38+T39+T40</f>
        <v>154.69219999999999</v>
      </c>
      <c r="U36" s="347">
        <f>U37+U38+U39+U40+U41</f>
        <v>510</v>
      </c>
      <c r="V36" s="348">
        <f>V37+V38+V39+V40</f>
        <v>308</v>
      </c>
      <c r="W36" s="349">
        <v>202</v>
      </c>
      <c r="X36" s="343"/>
      <c r="Y36" s="350"/>
      <c r="Z36" s="351"/>
      <c r="AA36" s="462"/>
      <c r="AB36" s="450"/>
      <c r="AC36" s="453"/>
      <c r="AD36" s="595"/>
      <c r="AE36" s="462"/>
      <c r="AF36" s="450"/>
      <c r="AG36" s="453"/>
      <c r="AH36" s="595"/>
      <c r="AI36" s="776"/>
      <c r="AJ36" s="769"/>
      <c r="AK36" s="769"/>
      <c r="AL36" s="770"/>
      <c r="AM36" s="128">
        <v>76</v>
      </c>
      <c r="AN36" s="45"/>
      <c r="AO36" s="49"/>
      <c r="AP36" s="45"/>
      <c r="AQ36" s="49"/>
      <c r="AR36" s="45"/>
      <c r="AS36" s="49"/>
      <c r="AT36" s="45"/>
      <c r="AU36" s="49"/>
      <c r="AV36" s="46"/>
    </row>
    <row r="37" spans="1:48" s="38" customFormat="1" ht="15.75" customHeight="1">
      <c r="A37" s="675" t="s">
        <v>58</v>
      </c>
      <c r="B37" s="744" t="s">
        <v>18</v>
      </c>
      <c r="C37" s="745"/>
      <c r="D37" s="745"/>
      <c r="E37" s="745"/>
      <c r="F37" s="745"/>
      <c r="G37" s="745"/>
      <c r="H37" s="745"/>
      <c r="I37" s="745"/>
      <c r="J37" s="745"/>
      <c r="K37" s="745"/>
      <c r="L37" s="745"/>
      <c r="M37" s="745"/>
      <c r="N37" s="746"/>
      <c r="O37" s="311"/>
      <c r="P37" s="239">
        <v>5</v>
      </c>
      <c r="Q37" s="239">
        <v>4</v>
      </c>
      <c r="R37" s="312"/>
      <c r="S37" s="313">
        <f>T37+U37</f>
        <v>80</v>
      </c>
      <c r="T37" s="314">
        <v>27</v>
      </c>
      <c r="U37" s="353">
        <v>53</v>
      </c>
      <c r="V37" s="311">
        <f>U37</f>
        <v>53</v>
      </c>
      <c r="W37" s="239"/>
      <c r="X37" s="239"/>
      <c r="Y37" s="257"/>
      <c r="Z37" s="114"/>
      <c r="AA37" s="462"/>
      <c r="AB37" s="450"/>
      <c r="AC37" s="453"/>
      <c r="AD37" s="595">
        <v>1</v>
      </c>
      <c r="AE37" s="462">
        <v>2</v>
      </c>
      <c r="AF37" s="450"/>
      <c r="AG37" s="453"/>
      <c r="AH37" s="595"/>
      <c r="AI37" s="892"/>
      <c r="AJ37" s="893"/>
      <c r="AK37" s="893"/>
      <c r="AL37" s="894"/>
      <c r="AM37" s="47">
        <v>1</v>
      </c>
      <c r="AN37" s="45" t="s">
        <v>196</v>
      </c>
      <c r="AO37" s="49"/>
      <c r="AP37" s="45"/>
      <c r="AQ37" s="49"/>
      <c r="AR37" s="45"/>
      <c r="AS37" s="49"/>
      <c r="AT37" s="45"/>
      <c r="AU37" s="49"/>
      <c r="AV37" s="46"/>
    </row>
    <row r="38" spans="1:48" s="38" customFormat="1" ht="15.75" customHeight="1">
      <c r="A38" s="676" t="s">
        <v>59</v>
      </c>
      <c r="B38" s="745" t="s">
        <v>14</v>
      </c>
      <c r="C38" s="745"/>
      <c r="D38" s="745"/>
      <c r="E38" s="745"/>
      <c r="F38" s="745"/>
      <c r="G38" s="745"/>
      <c r="H38" s="745"/>
      <c r="I38" s="745"/>
      <c r="J38" s="745"/>
      <c r="K38" s="745"/>
      <c r="L38" s="745"/>
      <c r="M38" s="745"/>
      <c r="N38" s="745"/>
      <c r="O38" s="311"/>
      <c r="P38" s="239">
        <v>4</v>
      </c>
      <c r="Q38" s="239">
        <v>3</v>
      </c>
      <c r="R38" s="312"/>
      <c r="S38" s="313">
        <v>80</v>
      </c>
      <c r="T38" s="314">
        <f>S38*0.3334</f>
        <v>26.671999999999997</v>
      </c>
      <c r="U38" s="444">
        <f>AC38*AC16+AD38*AD16+AE38*AE16+AF38*AF16+AG38*AG16+AH38*AH16+AI38*AI16+AK38*AK16</f>
        <v>53</v>
      </c>
      <c r="V38" s="311">
        <f>U38</f>
        <v>53</v>
      </c>
      <c r="W38" s="239"/>
      <c r="X38" s="239"/>
      <c r="Y38" s="257"/>
      <c r="Z38" s="114"/>
      <c r="AA38" s="462"/>
      <c r="AB38" s="450"/>
      <c r="AC38" s="453">
        <v>2</v>
      </c>
      <c r="AD38" s="595">
        <v>1</v>
      </c>
      <c r="AE38" s="462"/>
      <c r="AF38" s="450"/>
      <c r="AG38" s="453"/>
      <c r="AH38" s="595"/>
      <c r="AI38" s="776"/>
      <c r="AJ38" s="769"/>
      <c r="AK38" s="769"/>
      <c r="AL38" s="770"/>
      <c r="AM38" s="47">
        <v>5</v>
      </c>
      <c r="AN38" s="45"/>
      <c r="AO38" s="49"/>
      <c r="AP38" s="45"/>
      <c r="AQ38" s="49"/>
      <c r="AR38" s="45"/>
      <c r="AS38" s="49"/>
      <c r="AT38" s="45"/>
      <c r="AU38" s="49"/>
      <c r="AV38" s="46"/>
    </row>
    <row r="39" spans="1:88" s="38" customFormat="1" ht="15.75" customHeight="1">
      <c r="A39" s="675" t="s">
        <v>60</v>
      </c>
      <c r="B39" s="734" t="s">
        <v>56</v>
      </c>
      <c r="C39" s="735"/>
      <c r="D39" s="735"/>
      <c r="E39" s="735"/>
      <c r="F39" s="735"/>
      <c r="G39" s="735"/>
      <c r="H39" s="735"/>
      <c r="I39" s="735"/>
      <c r="J39" s="735"/>
      <c r="K39" s="735"/>
      <c r="L39" s="735"/>
      <c r="M39" s="735"/>
      <c r="N39" s="736"/>
      <c r="O39" s="311"/>
      <c r="P39" s="239">
        <v>7.8</v>
      </c>
      <c r="Q39" s="239"/>
      <c r="R39" s="312"/>
      <c r="S39" s="313">
        <v>87</v>
      </c>
      <c r="T39" s="314">
        <f>S39*0.3334</f>
        <v>29.005799999999997</v>
      </c>
      <c r="U39" s="444">
        <f>AA39*AA16+AB39*AB16+AC39*AC16+AD39*AD16+AE39*AE16+AF39*AF16+AG39*AG16+AH39*AH16</f>
        <v>58</v>
      </c>
      <c r="V39" s="311">
        <f>U39</f>
        <v>58</v>
      </c>
      <c r="W39" s="239"/>
      <c r="X39" s="239"/>
      <c r="Y39" s="257"/>
      <c r="Z39" s="114"/>
      <c r="AA39" s="462"/>
      <c r="AB39" s="450"/>
      <c r="AC39" s="453"/>
      <c r="AD39" s="595"/>
      <c r="AE39" s="462"/>
      <c r="AF39" s="450"/>
      <c r="AG39" s="453">
        <v>2</v>
      </c>
      <c r="AH39" s="595">
        <v>2</v>
      </c>
      <c r="AI39" s="783"/>
      <c r="AJ39" s="784"/>
      <c r="AK39" s="784"/>
      <c r="AL39" s="891"/>
      <c r="AM39" s="47">
        <v>10</v>
      </c>
      <c r="AN39" s="45"/>
      <c r="AO39" s="51"/>
      <c r="AP39" s="51"/>
      <c r="AQ39" s="42"/>
      <c r="AR39" s="51"/>
      <c r="AS39" s="42"/>
      <c r="AT39" s="52"/>
      <c r="AU39" s="53"/>
      <c r="AV39" s="46"/>
      <c r="AW39" s="913"/>
      <c r="AX39" s="913"/>
      <c r="AY39" s="913"/>
      <c r="AZ39" s="912"/>
      <c r="BA39" s="908"/>
      <c r="BB39" s="925"/>
      <c r="BC39" s="907"/>
      <c r="BD39" s="908"/>
      <c r="BE39" s="912"/>
      <c r="BF39" s="907"/>
      <c r="BG39" s="926"/>
      <c r="BH39" s="909"/>
      <c r="BI39" s="910"/>
      <c r="BJ39" s="910"/>
      <c r="BK39" s="910"/>
      <c r="BL39" s="910"/>
      <c r="BM39" s="910"/>
      <c r="BN39" s="911"/>
      <c r="BO39" s="912"/>
      <c r="BP39" s="908"/>
      <c r="BQ39" s="912"/>
      <c r="BR39" s="907"/>
      <c r="BS39" s="907"/>
      <c r="BT39" s="908"/>
      <c r="BU39" s="912"/>
      <c r="BV39" s="907"/>
      <c r="BW39" s="907"/>
      <c r="BX39" s="908"/>
      <c r="BY39" s="912"/>
      <c r="BZ39" s="907"/>
      <c r="CA39" s="907"/>
      <c r="CB39" s="908"/>
      <c r="CC39" s="912"/>
      <c r="CD39" s="907"/>
      <c r="CE39" s="907"/>
      <c r="CF39" s="908"/>
      <c r="CG39" s="912"/>
      <c r="CH39" s="907"/>
      <c r="CI39" s="907"/>
      <c r="CJ39" s="908"/>
    </row>
    <row r="40" spans="1:49" s="38" customFormat="1" ht="15.75" customHeight="1">
      <c r="A40" s="677" t="s">
        <v>61</v>
      </c>
      <c r="B40" s="856" t="s">
        <v>13</v>
      </c>
      <c r="C40" s="857"/>
      <c r="D40" s="857"/>
      <c r="E40" s="857"/>
      <c r="F40" s="857"/>
      <c r="G40" s="857"/>
      <c r="H40" s="857"/>
      <c r="I40" s="857"/>
      <c r="J40" s="857"/>
      <c r="K40" s="857"/>
      <c r="L40" s="857"/>
      <c r="M40" s="857"/>
      <c r="N40" s="858"/>
      <c r="O40" s="320">
        <v>6</v>
      </c>
      <c r="P40" s="295">
        <v>5</v>
      </c>
      <c r="Q40" s="295">
        <v>3.4</v>
      </c>
      <c r="R40" s="354"/>
      <c r="S40" s="355">
        <v>216</v>
      </c>
      <c r="T40" s="314">
        <f>S40*0.3334</f>
        <v>72.0144</v>
      </c>
      <c r="U40" s="356">
        <f>AC40*AC16+AD40*AD16+AE40*AE16+AF40*AF16+AG40*AG16+AH40*AH16+AI40*AI16+AK40*AK16</f>
        <v>144</v>
      </c>
      <c r="V40" s="311">
        <f>U40</f>
        <v>144</v>
      </c>
      <c r="W40" s="239"/>
      <c r="X40" s="239"/>
      <c r="Y40" s="257"/>
      <c r="Z40" s="114"/>
      <c r="AA40" s="462"/>
      <c r="AB40" s="450"/>
      <c r="AC40" s="453">
        <v>2</v>
      </c>
      <c r="AD40" s="595">
        <v>2</v>
      </c>
      <c r="AE40" s="462">
        <v>2</v>
      </c>
      <c r="AF40" s="450">
        <v>2</v>
      </c>
      <c r="AG40" s="453"/>
      <c r="AH40" s="595"/>
      <c r="AI40" s="895"/>
      <c r="AJ40" s="921"/>
      <c r="AK40" s="921"/>
      <c r="AL40" s="896"/>
      <c r="AM40" s="47">
        <v>2</v>
      </c>
      <c r="AN40" s="45"/>
      <c r="AO40" s="49"/>
      <c r="AP40" s="45"/>
      <c r="AQ40" s="49"/>
      <c r="AR40" s="51"/>
      <c r="AS40" s="49"/>
      <c r="AT40" s="45"/>
      <c r="AU40" s="56"/>
      <c r="AV40" s="56"/>
      <c r="AW40" s="56"/>
    </row>
    <row r="41" spans="1:49" s="38" customFormat="1" ht="15.75" customHeight="1">
      <c r="A41" s="678" t="s">
        <v>62</v>
      </c>
      <c r="B41" s="747" t="s">
        <v>16</v>
      </c>
      <c r="C41" s="748"/>
      <c r="D41" s="748"/>
      <c r="E41" s="748"/>
      <c r="F41" s="748"/>
      <c r="G41" s="748"/>
      <c r="H41" s="748"/>
      <c r="I41" s="748"/>
      <c r="J41" s="748"/>
      <c r="K41" s="748"/>
      <c r="L41" s="748"/>
      <c r="M41" s="748"/>
      <c r="N41" s="748"/>
      <c r="O41" s="316"/>
      <c r="P41" s="242"/>
      <c r="Q41" s="121"/>
      <c r="R41" s="535" t="s">
        <v>362</v>
      </c>
      <c r="S41" s="318">
        <f>T41+U41</f>
        <v>404</v>
      </c>
      <c r="T41" s="319">
        <v>202</v>
      </c>
      <c r="U41" s="286">
        <f>AC41*AC16+AD41*AD16+AE41*AE16+AF41*AF16+AG41*AG16+AH41*AH16+AI41*AI16+AK41*AK16</f>
        <v>202</v>
      </c>
      <c r="V41" s="316"/>
      <c r="W41" s="242">
        <v>202</v>
      </c>
      <c r="X41" s="242"/>
      <c r="Y41" s="358"/>
      <c r="Z41" s="117"/>
      <c r="AA41" s="465"/>
      <c r="AB41" s="447"/>
      <c r="AC41" s="451">
        <v>2</v>
      </c>
      <c r="AD41" s="600">
        <v>2</v>
      </c>
      <c r="AE41" s="465">
        <v>2</v>
      </c>
      <c r="AF41" s="447">
        <v>2</v>
      </c>
      <c r="AG41" s="451">
        <v>2</v>
      </c>
      <c r="AH41" s="600">
        <v>2</v>
      </c>
      <c r="AI41" s="922"/>
      <c r="AJ41" s="923"/>
      <c r="AK41" s="893"/>
      <c r="AL41" s="894"/>
      <c r="AM41" s="47">
        <v>60</v>
      </c>
      <c r="AN41" s="48"/>
      <c r="AP41" s="50"/>
      <c r="AR41" s="48"/>
      <c r="AT41" s="48"/>
      <c r="AU41" s="56"/>
      <c r="AV41" s="56"/>
      <c r="AW41" s="56"/>
    </row>
    <row r="42" spans="1:49" s="38" customFormat="1" ht="15.75" customHeight="1">
      <c r="A42" s="679" t="s">
        <v>70</v>
      </c>
      <c r="B42" s="750" t="s">
        <v>112</v>
      </c>
      <c r="C42" s="750"/>
      <c r="D42" s="750"/>
      <c r="E42" s="750"/>
      <c r="F42" s="750"/>
      <c r="G42" s="750"/>
      <c r="H42" s="750"/>
      <c r="I42" s="750"/>
      <c r="J42" s="750"/>
      <c r="K42" s="750"/>
      <c r="L42" s="750"/>
      <c r="M42" s="750"/>
      <c r="N42" s="750"/>
      <c r="O42" s="359"/>
      <c r="P42" s="360"/>
      <c r="Q42" s="360"/>
      <c r="R42" s="321"/>
      <c r="S42" s="322">
        <v>108</v>
      </c>
      <c r="T42" s="422">
        <f>S42*0.3334</f>
        <v>36.0072</v>
      </c>
      <c r="U42" s="429">
        <f>U43+U44</f>
        <v>72</v>
      </c>
      <c r="V42" s="369">
        <f>V43+V44</f>
        <v>32</v>
      </c>
      <c r="W42" s="370"/>
      <c r="X42" s="370">
        <f>X43+X44</f>
        <v>40</v>
      </c>
      <c r="Y42" s="370"/>
      <c r="Z42" s="323"/>
      <c r="AA42" s="464"/>
      <c r="AB42" s="448"/>
      <c r="AC42" s="454"/>
      <c r="AD42" s="598"/>
      <c r="AE42" s="464"/>
      <c r="AF42" s="448"/>
      <c r="AG42" s="454"/>
      <c r="AH42" s="598"/>
      <c r="AI42" s="776"/>
      <c r="AJ42" s="769"/>
      <c r="AK42" s="769"/>
      <c r="AL42" s="770"/>
      <c r="AM42" s="47">
        <f>SUM(AM38:AM41)</f>
        <v>77</v>
      </c>
      <c r="AN42" s="45"/>
      <c r="AO42" s="49"/>
      <c r="AP42" s="45"/>
      <c r="AQ42" s="49"/>
      <c r="AR42" s="45"/>
      <c r="AS42" s="49"/>
      <c r="AT42" s="45"/>
      <c r="AU42" s="56"/>
      <c r="AV42" s="56"/>
      <c r="AW42" s="56"/>
    </row>
    <row r="43" spans="1:49" s="38" customFormat="1" ht="17.25" customHeight="1">
      <c r="A43" s="675" t="s">
        <v>63</v>
      </c>
      <c r="B43" s="734" t="s">
        <v>57</v>
      </c>
      <c r="C43" s="735"/>
      <c r="D43" s="735"/>
      <c r="E43" s="735"/>
      <c r="F43" s="735"/>
      <c r="G43" s="735"/>
      <c r="H43" s="735"/>
      <c r="I43" s="735"/>
      <c r="J43" s="735"/>
      <c r="K43" s="735"/>
      <c r="L43" s="735"/>
      <c r="M43" s="735"/>
      <c r="N43" s="736"/>
      <c r="O43" s="311"/>
      <c r="P43" s="239">
        <v>4</v>
      </c>
      <c r="Q43" s="239"/>
      <c r="R43" s="344"/>
      <c r="S43" s="313">
        <v>60</v>
      </c>
      <c r="T43" s="352">
        <f>S43*0.3334</f>
        <v>20.003999999999998</v>
      </c>
      <c r="U43" s="430">
        <v>40</v>
      </c>
      <c r="V43" s="311"/>
      <c r="W43" s="239"/>
      <c r="X43" s="239">
        <v>40</v>
      </c>
      <c r="Y43" s="350"/>
      <c r="Z43" s="351"/>
      <c r="AA43" s="462"/>
      <c r="AB43" s="450"/>
      <c r="AC43" s="453"/>
      <c r="AD43" s="595" t="s">
        <v>351</v>
      </c>
      <c r="AE43" s="462"/>
      <c r="AF43" s="450"/>
      <c r="AG43" s="453"/>
      <c r="AH43" s="595"/>
      <c r="AI43" s="915"/>
      <c r="AJ43" s="916"/>
      <c r="AK43" s="916"/>
      <c r="AL43" s="924"/>
      <c r="AM43" s="47"/>
      <c r="AN43" s="45"/>
      <c r="AO43" s="49"/>
      <c r="AP43" s="45"/>
      <c r="AQ43" s="49"/>
      <c r="AR43" s="45"/>
      <c r="AS43" s="49"/>
      <c r="AT43" s="45"/>
      <c r="AU43" s="56"/>
      <c r="AV43" s="56"/>
      <c r="AW43" s="56"/>
    </row>
    <row r="44" spans="1:49" s="38" customFormat="1" ht="15.75" customHeight="1">
      <c r="A44" s="679" t="s">
        <v>64</v>
      </c>
      <c r="B44" s="747" t="s">
        <v>11</v>
      </c>
      <c r="C44" s="748"/>
      <c r="D44" s="748"/>
      <c r="E44" s="748"/>
      <c r="F44" s="748"/>
      <c r="G44" s="748"/>
      <c r="H44" s="748"/>
      <c r="I44" s="748"/>
      <c r="J44" s="748"/>
      <c r="K44" s="748"/>
      <c r="L44" s="748"/>
      <c r="M44" s="748"/>
      <c r="N44" s="748"/>
      <c r="O44" s="316"/>
      <c r="P44" s="242"/>
      <c r="Q44" s="242">
        <v>1</v>
      </c>
      <c r="R44" s="357"/>
      <c r="S44" s="318">
        <v>48</v>
      </c>
      <c r="T44" s="319">
        <f>S44*0.3334</f>
        <v>16.0032</v>
      </c>
      <c r="U44" s="286">
        <f>AA44*AA16+AB44*AB16+AC44*AC16+AD44*AD16+AE44*AE16+AF44*AF16+AG44*AG16+AH44*AH16</f>
        <v>32</v>
      </c>
      <c r="V44" s="316">
        <f>U44</f>
        <v>32</v>
      </c>
      <c r="W44" s="242"/>
      <c r="X44" s="242"/>
      <c r="Y44" s="358"/>
      <c r="Z44" s="117"/>
      <c r="AA44" s="465">
        <v>2</v>
      </c>
      <c r="AB44" s="447"/>
      <c r="AC44" s="451"/>
      <c r="AD44" s="600"/>
      <c r="AE44" s="465"/>
      <c r="AF44" s="447"/>
      <c r="AG44" s="451"/>
      <c r="AH44" s="600"/>
      <c r="AI44" s="777"/>
      <c r="AJ44" s="778"/>
      <c r="AK44" s="772"/>
      <c r="AL44" s="773"/>
      <c r="AM44" s="47"/>
      <c r="AN44" s="48"/>
      <c r="AP44" s="50"/>
      <c r="AR44" s="48"/>
      <c r="AT44" s="48"/>
      <c r="AU44" s="56"/>
      <c r="AV44" s="56"/>
      <c r="AW44" s="56"/>
    </row>
    <row r="45" spans="1:49" s="38" customFormat="1" ht="15.75" customHeight="1">
      <c r="A45" s="680"/>
      <c r="B45" s="751" t="s">
        <v>290</v>
      </c>
      <c r="C45" s="751"/>
      <c r="D45" s="751"/>
      <c r="E45" s="751"/>
      <c r="F45" s="751"/>
      <c r="G45" s="751"/>
      <c r="H45" s="751"/>
      <c r="I45" s="751"/>
      <c r="J45" s="751"/>
      <c r="K45" s="751"/>
      <c r="L45" s="751"/>
      <c r="M45" s="751"/>
      <c r="N45" s="751"/>
      <c r="O45" s="366"/>
      <c r="P45" s="367"/>
      <c r="Q45" s="367"/>
      <c r="R45" s="368"/>
      <c r="S45" s="339">
        <f>T45+U45</f>
        <v>3084</v>
      </c>
      <c r="T45" s="340">
        <f>U45/2</f>
        <v>1028</v>
      </c>
      <c r="U45" s="341">
        <v>2056</v>
      </c>
      <c r="V45" s="369"/>
      <c r="W45" s="370"/>
      <c r="X45" s="309"/>
      <c r="Y45" s="309"/>
      <c r="Z45" s="310"/>
      <c r="AA45" s="454"/>
      <c r="AB45" s="448"/>
      <c r="AC45" s="454"/>
      <c r="AD45" s="598"/>
      <c r="AE45" s="464"/>
      <c r="AF45" s="448"/>
      <c r="AG45" s="454"/>
      <c r="AH45" s="598"/>
      <c r="AI45" s="660"/>
      <c r="AJ45" s="661"/>
      <c r="AK45" s="656"/>
      <c r="AL45" s="657"/>
      <c r="AM45" s="47"/>
      <c r="AN45" s="48"/>
      <c r="AP45" s="50"/>
      <c r="AR45" s="48"/>
      <c r="AT45" s="48"/>
      <c r="AU45" s="56"/>
      <c r="AV45" s="56"/>
      <c r="AW45" s="56"/>
    </row>
    <row r="46" spans="1:49" s="38" customFormat="1" ht="15.75" customHeight="1">
      <c r="A46" s="675" t="s">
        <v>113</v>
      </c>
      <c r="B46" s="880" t="s">
        <v>65</v>
      </c>
      <c r="C46" s="881"/>
      <c r="D46" s="881"/>
      <c r="E46" s="881"/>
      <c r="F46" s="881"/>
      <c r="G46" s="881"/>
      <c r="H46" s="881"/>
      <c r="I46" s="881"/>
      <c r="J46" s="881"/>
      <c r="K46" s="881"/>
      <c r="L46" s="881"/>
      <c r="M46" s="881"/>
      <c r="N46" s="882"/>
      <c r="O46" s="371"/>
      <c r="P46" s="372"/>
      <c r="Q46" s="372"/>
      <c r="R46" s="344"/>
      <c r="S46" s="345">
        <v>474</v>
      </c>
      <c r="T46" s="420">
        <f>S46*0.3334</f>
        <v>158.0316</v>
      </c>
      <c r="U46" s="373">
        <f>U47+U48+U49+U50</f>
        <v>316</v>
      </c>
      <c r="V46" s="374">
        <v>316</v>
      </c>
      <c r="W46" s="375"/>
      <c r="X46" s="375"/>
      <c r="Y46" s="375"/>
      <c r="Z46" s="376"/>
      <c r="AA46" s="453"/>
      <c r="AB46" s="450"/>
      <c r="AC46" s="453"/>
      <c r="AD46" s="595"/>
      <c r="AE46" s="462"/>
      <c r="AF46" s="450"/>
      <c r="AG46" s="453"/>
      <c r="AH46" s="595"/>
      <c r="AI46" s="776"/>
      <c r="AJ46" s="769"/>
      <c r="AK46" s="769"/>
      <c r="AL46" s="770"/>
      <c r="AM46" s="128">
        <v>6</v>
      </c>
      <c r="AN46" s="125"/>
      <c r="AO46" s="49"/>
      <c r="AP46" s="45"/>
      <c r="AQ46" s="49"/>
      <c r="AR46" s="125">
        <v>82</v>
      </c>
      <c r="AT46" s="45"/>
      <c r="AU46" s="56"/>
      <c r="AV46" s="56"/>
      <c r="AW46" s="56"/>
    </row>
    <row r="47" spans="1:49" s="38" customFormat="1" ht="15.75" customHeight="1">
      <c r="A47" s="675" t="s">
        <v>114</v>
      </c>
      <c r="B47" s="890" t="s">
        <v>66</v>
      </c>
      <c r="C47" s="890"/>
      <c r="D47" s="890"/>
      <c r="E47" s="890"/>
      <c r="F47" s="890"/>
      <c r="G47" s="890"/>
      <c r="H47" s="890"/>
      <c r="I47" s="890"/>
      <c r="J47" s="890"/>
      <c r="K47" s="890"/>
      <c r="L47" s="890"/>
      <c r="M47" s="890"/>
      <c r="N47" s="890"/>
      <c r="O47" s="311">
        <v>7</v>
      </c>
      <c r="P47" s="239">
        <v>6</v>
      </c>
      <c r="Q47" s="239">
        <v>5</v>
      </c>
      <c r="R47" s="344"/>
      <c r="S47" s="313">
        <v>153</v>
      </c>
      <c r="T47" s="314">
        <v>51</v>
      </c>
      <c r="U47" s="353">
        <v>102</v>
      </c>
      <c r="V47" s="311">
        <v>102</v>
      </c>
      <c r="W47" s="343"/>
      <c r="X47" s="343"/>
      <c r="Y47" s="350"/>
      <c r="Z47" s="351"/>
      <c r="AA47" s="453"/>
      <c r="AB47" s="450"/>
      <c r="AC47" s="453"/>
      <c r="AD47" s="595"/>
      <c r="AE47" s="462">
        <v>2</v>
      </c>
      <c r="AF47" s="450">
        <v>2</v>
      </c>
      <c r="AG47" s="453">
        <v>2</v>
      </c>
      <c r="AH47" s="595"/>
      <c r="AI47" s="776"/>
      <c r="AJ47" s="769"/>
      <c r="AK47" s="769"/>
      <c r="AL47" s="770"/>
      <c r="AN47" s="45"/>
      <c r="AO47" s="49"/>
      <c r="AP47" s="45"/>
      <c r="AQ47" s="49"/>
      <c r="AR47" s="45"/>
      <c r="AT47" s="45"/>
      <c r="AU47" s="56"/>
      <c r="AV47" s="56"/>
      <c r="AW47" s="56"/>
    </row>
    <row r="48" spans="1:49" s="38" customFormat="1" ht="15.75" customHeight="1">
      <c r="A48" s="675" t="s">
        <v>115</v>
      </c>
      <c r="B48" s="734" t="s">
        <v>67</v>
      </c>
      <c r="C48" s="735"/>
      <c r="D48" s="735"/>
      <c r="E48" s="735"/>
      <c r="F48" s="735"/>
      <c r="G48" s="735"/>
      <c r="H48" s="735"/>
      <c r="I48" s="735"/>
      <c r="J48" s="735"/>
      <c r="K48" s="735"/>
      <c r="L48" s="735"/>
      <c r="M48" s="735"/>
      <c r="N48" s="736"/>
      <c r="O48" s="311">
        <v>6</v>
      </c>
      <c r="P48" s="239"/>
      <c r="Q48" s="239">
        <v>5</v>
      </c>
      <c r="R48" s="344"/>
      <c r="S48" s="313">
        <v>105</v>
      </c>
      <c r="T48" s="314">
        <f>S48*0.3334</f>
        <v>35.007</v>
      </c>
      <c r="U48" s="444">
        <v>70</v>
      </c>
      <c r="V48" s="311">
        <v>70</v>
      </c>
      <c r="W48" s="343"/>
      <c r="X48" s="343"/>
      <c r="Y48" s="350"/>
      <c r="Z48" s="351"/>
      <c r="AA48" s="453"/>
      <c r="AB48" s="450"/>
      <c r="AC48" s="453"/>
      <c r="AD48" s="595"/>
      <c r="AE48" s="462">
        <v>2</v>
      </c>
      <c r="AF48" s="450">
        <v>2</v>
      </c>
      <c r="AG48" s="453"/>
      <c r="AH48" s="595"/>
      <c r="AI48" s="776"/>
      <c r="AJ48" s="769"/>
      <c r="AK48" s="784"/>
      <c r="AL48" s="891"/>
      <c r="AN48" s="45"/>
      <c r="AO48" s="49"/>
      <c r="AP48" s="45"/>
      <c r="AQ48" s="49"/>
      <c r="AR48" s="45"/>
      <c r="AT48" s="45"/>
      <c r="AU48" s="56"/>
      <c r="AV48" s="56"/>
      <c r="AW48" s="56"/>
    </row>
    <row r="49" spans="1:49" s="38" customFormat="1" ht="15.75" customHeight="1">
      <c r="A49" s="675" t="s">
        <v>116</v>
      </c>
      <c r="B49" s="734" t="s">
        <v>68</v>
      </c>
      <c r="C49" s="735"/>
      <c r="D49" s="735"/>
      <c r="E49" s="735"/>
      <c r="F49" s="735"/>
      <c r="G49" s="735"/>
      <c r="H49" s="735"/>
      <c r="I49" s="735"/>
      <c r="J49" s="735"/>
      <c r="K49" s="735"/>
      <c r="L49" s="735"/>
      <c r="M49" s="735"/>
      <c r="N49" s="736"/>
      <c r="O49" s="311"/>
      <c r="P49" s="239">
        <v>6</v>
      </c>
      <c r="Q49" s="239">
        <v>5</v>
      </c>
      <c r="R49" s="344"/>
      <c r="S49" s="313">
        <v>105</v>
      </c>
      <c r="T49" s="314">
        <f>S49*0.3334</f>
        <v>35.007</v>
      </c>
      <c r="U49" s="444">
        <v>70</v>
      </c>
      <c r="V49" s="311">
        <v>70</v>
      </c>
      <c r="W49" s="343"/>
      <c r="X49" s="343"/>
      <c r="Y49" s="350"/>
      <c r="Z49" s="351"/>
      <c r="AA49" s="453"/>
      <c r="AB49" s="450"/>
      <c r="AC49" s="453"/>
      <c r="AD49" s="595"/>
      <c r="AE49" s="462">
        <v>2</v>
      </c>
      <c r="AF49" s="450">
        <v>2</v>
      </c>
      <c r="AG49" s="453"/>
      <c r="AH49" s="595"/>
      <c r="AI49" s="895"/>
      <c r="AJ49" s="914"/>
      <c r="AK49" s="919"/>
      <c r="AL49" s="920"/>
      <c r="AN49" s="45"/>
      <c r="AO49" s="49"/>
      <c r="AP49" s="45"/>
      <c r="AQ49" s="49"/>
      <c r="AR49" s="45"/>
      <c r="AT49" s="45"/>
      <c r="AU49" s="56"/>
      <c r="AV49" s="56"/>
      <c r="AW49" s="56"/>
    </row>
    <row r="50" spans="1:49" s="38" customFormat="1" ht="15.75" customHeight="1">
      <c r="A50" s="678" t="s">
        <v>117</v>
      </c>
      <c r="B50" s="887" t="s">
        <v>69</v>
      </c>
      <c r="C50" s="888"/>
      <c r="D50" s="888"/>
      <c r="E50" s="888"/>
      <c r="F50" s="888"/>
      <c r="G50" s="888"/>
      <c r="H50" s="888"/>
      <c r="I50" s="888"/>
      <c r="J50" s="888"/>
      <c r="K50" s="888"/>
      <c r="L50" s="888"/>
      <c r="M50" s="888"/>
      <c r="N50" s="889"/>
      <c r="O50" s="316"/>
      <c r="P50" s="242">
        <v>4</v>
      </c>
      <c r="Q50" s="242">
        <v>3</v>
      </c>
      <c r="R50" s="357"/>
      <c r="S50" s="318">
        <v>111</v>
      </c>
      <c r="T50" s="319">
        <f>S50*0.3334</f>
        <v>37.0074</v>
      </c>
      <c r="U50" s="421">
        <v>74</v>
      </c>
      <c r="V50" s="316">
        <v>74</v>
      </c>
      <c r="W50" s="121"/>
      <c r="X50" s="121"/>
      <c r="Y50" s="358"/>
      <c r="Z50" s="117"/>
      <c r="AA50" s="451"/>
      <c r="AB50" s="447"/>
      <c r="AC50" s="451">
        <v>2</v>
      </c>
      <c r="AD50" s="600">
        <v>2</v>
      </c>
      <c r="AE50" s="465"/>
      <c r="AF50" s="447"/>
      <c r="AG50" s="451"/>
      <c r="AH50" s="600"/>
      <c r="AI50" s="658"/>
      <c r="AJ50" s="54"/>
      <c r="AK50" s="658"/>
      <c r="AL50" s="662"/>
      <c r="AN50" s="45"/>
      <c r="AO50" s="49"/>
      <c r="AP50" s="45"/>
      <c r="AQ50" s="49"/>
      <c r="AR50" s="45"/>
      <c r="AT50" s="45"/>
      <c r="AU50" s="56"/>
      <c r="AV50" s="56"/>
      <c r="AW50" s="56"/>
    </row>
    <row r="51" spans="1:49" s="38" customFormat="1" ht="15.75" customHeight="1">
      <c r="A51" s="681"/>
      <c r="B51" s="765" t="s">
        <v>291</v>
      </c>
      <c r="C51" s="766"/>
      <c r="D51" s="766"/>
      <c r="E51" s="766"/>
      <c r="F51" s="766"/>
      <c r="G51" s="766"/>
      <c r="H51" s="766"/>
      <c r="I51" s="766"/>
      <c r="J51" s="766"/>
      <c r="K51" s="766"/>
      <c r="L51" s="766"/>
      <c r="M51" s="766"/>
      <c r="N51" s="767"/>
      <c r="O51" s="378"/>
      <c r="P51" s="379"/>
      <c r="Q51" s="379"/>
      <c r="R51" s="380"/>
      <c r="S51" s="254">
        <f>T51+U51</f>
        <v>4128</v>
      </c>
      <c r="T51" s="381">
        <f>U51/2</f>
        <v>1376</v>
      </c>
      <c r="U51" s="260">
        <v>2752</v>
      </c>
      <c r="V51" s="382"/>
      <c r="W51" s="361"/>
      <c r="X51" s="361"/>
      <c r="Y51" s="361"/>
      <c r="Z51" s="362"/>
      <c r="AA51" s="454"/>
      <c r="AB51" s="448"/>
      <c r="AC51" s="454"/>
      <c r="AD51" s="598"/>
      <c r="AE51" s="464"/>
      <c r="AF51" s="448"/>
      <c r="AG51" s="454"/>
      <c r="AH51" s="598"/>
      <c r="AI51" s="658"/>
      <c r="AJ51" s="54"/>
      <c r="AK51" s="658"/>
      <c r="AL51" s="662"/>
      <c r="AN51" s="45"/>
      <c r="AO51" s="49"/>
      <c r="AP51" s="45"/>
      <c r="AQ51" s="49"/>
      <c r="AR51" s="45"/>
      <c r="AT51" s="45"/>
      <c r="AU51" s="56"/>
      <c r="AV51" s="56"/>
      <c r="AW51" s="56"/>
    </row>
    <row r="52" spans="1:47" s="38" customFormat="1" ht="15.75" customHeight="1">
      <c r="A52" s="682" t="s">
        <v>137</v>
      </c>
      <c r="B52" s="877" t="s">
        <v>71</v>
      </c>
      <c r="C52" s="878"/>
      <c r="D52" s="878"/>
      <c r="E52" s="878"/>
      <c r="F52" s="878"/>
      <c r="G52" s="878"/>
      <c r="H52" s="878"/>
      <c r="I52" s="878"/>
      <c r="J52" s="878"/>
      <c r="K52" s="878"/>
      <c r="L52" s="878"/>
      <c r="M52" s="878"/>
      <c r="N52" s="879"/>
      <c r="O52" s="265">
        <v>12</v>
      </c>
      <c r="P52" s="266">
        <v>26</v>
      </c>
      <c r="Q52" s="266">
        <v>26</v>
      </c>
      <c r="R52" s="536"/>
      <c r="S52" s="131">
        <v>3285</v>
      </c>
      <c r="T52" s="383">
        <v>1095</v>
      </c>
      <c r="U52" s="130">
        <f>U53+U59</f>
        <v>2226</v>
      </c>
      <c r="V52" s="131"/>
      <c r="W52" s="132">
        <f>W53+W59</f>
        <v>1558</v>
      </c>
      <c r="X52" s="132">
        <f>X53+X59</f>
        <v>408</v>
      </c>
      <c r="Y52" s="132">
        <f>Y53+Y59</f>
        <v>260</v>
      </c>
      <c r="Z52" s="537"/>
      <c r="AA52" s="538">
        <v>16</v>
      </c>
      <c r="AB52" s="539">
        <v>23</v>
      </c>
      <c r="AC52" s="538">
        <v>16</v>
      </c>
      <c r="AD52" s="601">
        <v>21</v>
      </c>
      <c r="AE52" s="585">
        <v>16</v>
      </c>
      <c r="AF52" s="539">
        <v>19</v>
      </c>
      <c r="AG52" s="538">
        <v>16</v>
      </c>
      <c r="AH52" s="601">
        <v>13</v>
      </c>
      <c r="AI52" s="783"/>
      <c r="AJ52" s="784"/>
      <c r="AK52" s="784"/>
      <c r="AL52" s="891"/>
      <c r="AM52" s="29"/>
      <c r="AN52" s="29"/>
      <c r="AO52" s="29"/>
      <c r="AP52" s="29"/>
      <c r="AQ52" s="29"/>
      <c r="AR52" s="29"/>
      <c r="AS52" s="29"/>
      <c r="AT52" s="29"/>
      <c r="AU52" s="29"/>
    </row>
    <row r="53" spans="1:47" s="38" customFormat="1" ht="18" customHeight="1">
      <c r="A53" s="683" t="s">
        <v>188</v>
      </c>
      <c r="B53" s="874" t="s">
        <v>294</v>
      </c>
      <c r="C53" s="875"/>
      <c r="D53" s="875"/>
      <c r="E53" s="875"/>
      <c r="F53" s="875"/>
      <c r="G53" s="875"/>
      <c r="H53" s="875"/>
      <c r="I53" s="875"/>
      <c r="J53" s="875"/>
      <c r="K53" s="875"/>
      <c r="L53" s="875"/>
      <c r="M53" s="875"/>
      <c r="N53" s="876"/>
      <c r="O53" s="540" t="s">
        <v>359</v>
      </c>
      <c r="P53" s="350">
        <v>3.7</v>
      </c>
      <c r="Q53" s="350">
        <v>2.6</v>
      </c>
      <c r="R53" s="541"/>
      <c r="S53" s="542">
        <f aca="true" t="shared" si="2" ref="S53:S66">T53+U53</f>
        <v>1263</v>
      </c>
      <c r="T53" s="498">
        <f aca="true" t="shared" si="3" ref="T53:T66">U53/2</f>
        <v>421</v>
      </c>
      <c r="U53" s="543">
        <f>U54+U55+U56+U57+U58</f>
        <v>842</v>
      </c>
      <c r="V53" s="500"/>
      <c r="W53" s="501">
        <f>W54+W55+W56+W57+W58</f>
        <v>618</v>
      </c>
      <c r="X53" s="501">
        <f>X54+X55+X56+X57+X58</f>
        <v>148</v>
      </c>
      <c r="Y53" s="501">
        <f>Y54+Y55+Y56+Y57+Y58</f>
        <v>76</v>
      </c>
      <c r="Z53" s="384"/>
      <c r="AA53" s="516">
        <v>4</v>
      </c>
      <c r="AB53" s="515">
        <v>4</v>
      </c>
      <c r="AC53" s="544">
        <v>7</v>
      </c>
      <c r="AD53" s="602">
        <v>8</v>
      </c>
      <c r="AE53" s="586">
        <v>6</v>
      </c>
      <c r="AF53" s="545">
        <v>4</v>
      </c>
      <c r="AG53" s="544">
        <v>4</v>
      </c>
      <c r="AH53" s="602">
        <v>6</v>
      </c>
      <c r="AI53" s="658"/>
      <c r="AJ53" s="659"/>
      <c r="AK53" s="659"/>
      <c r="AL53" s="662"/>
      <c r="AM53" s="29"/>
      <c r="AN53" s="29"/>
      <c r="AO53" s="29"/>
      <c r="AP53" s="29"/>
      <c r="AQ53" s="29"/>
      <c r="AR53" s="29"/>
      <c r="AS53" s="29"/>
      <c r="AT53" s="29"/>
      <c r="AU53" s="29"/>
    </row>
    <row r="54" spans="1:51" s="38" customFormat="1" ht="19.5" customHeight="1">
      <c r="A54" s="684"/>
      <c r="B54" s="744" t="s">
        <v>174</v>
      </c>
      <c r="C54" s="745"/>
      <c r="D54" s="745"/>
      <c r="E54" s="745"/>
      <c r="F54" s="745"/>
      <c r="G54" s="745"/>
      <c r="H54" s="745"/>
      <c r="I54" s="745"/>
      <c r="J54" s="745"/>
      <c r="K54" s="745"/>
      <c r="L54" s="745"/>
      <c r="M54" s="745"/>
      <c r="N54" s="746"/>
      <c r="O54" s="255"/>
      <c r="P54" s="239"/>
      <c r="Q54" s="257"/>
      <c r="R54" s="363"/>
      <c r="S54" s="258">
        <f t="shared" si="2"/>
        <v>423</v>
      </c>
      <c r="T54" s="288">
        <f t="shared" si="3"/>
        <v>141</v>
      </c>
      <c r="U54" s="256">
        <v>282</v>
      </c>
      <c r="V54" s="255"/>
      <c r="W54" s="257">
        <v>206</v>
      </c>
      <c r="X54" s="257">
        <v>74</v>
      </c>
      <c r="Y54" s="257">
        <v>2</v>
      </c>
      <c r="Z54" s="114"/>
      <c r="AA54" s="453">
        <v>2</v>
      </c>
      <c r="AB54" s="434" t="s">
        <v>303</v>
      </c>
      <c r="AC54" s="442">
        <v>2</v>
      </c>
      <c r="AD54" s="603">
        <v>2</v>
      </c>
      <c r="AE54" s="436">
        <v>2</v>
      </c>
      <c r="AF54" s="434">
        <v>2</v>
      </c>
      <c r="AG54" s="442">
        <v>2</v>
      </c>
      <c r="AH54" s="603">
        <v>2</v>
      </c>
      <c r="AI54" s="658"/>
      <c r="AJ54" s="659"/>
      <c r="AK54" s="659"/>
      <c r="AL54" s="662"/>
      <c r="AM54" s="137"/>
      <c r="AN54" s="6"/>
      <c r="AO54" s="6"/>
      <c r="AP54" s="6"/>
      <c r="AQ54" s="6"/>
      <c r="AR54" s="6"/>
      <c r="AS54" s="6"/>
      <c r="AT54" s="6"/>
      <c r="AU54" s="6"/>
      <c r="AV54" s="6"/>
      <c r="AW54" s="6"/>
      <c r="AX54" s="6"/>
      <c r="AY54" s="6"/>
    </row>
    <row r="55" spans="1:51" s="38" customFormat="1" ht="19.5" customHeight="1">
      <c r="A55" s="684"/>
      <c r="B55" s="744" t="s">
        <v>175</v>
      </c>
      <c r="C55" s="745"/>
      <c r="D55" s="745"/>
      <c r="E55" s="745"/>
      <c r="F55" s="745"/>
      <c r="G55" s="745"/>
      <c r="H55" s="745"/>
      <c r="I55" s="745"/>
      <c r="J55" s="745"/>
      <c r="K55" s="745"/>
      <c r="L55" s="745"/>
      <c r="M55" s="745"/>
      <c r="N55" s="746"/>
      <c r="O55" s="255"/>
      <c r="P55" s="239"/>
      <c r="Q55" s="257"/>
      <c r="R55" s="363"/>
      <c r="S55" s="258">
        <f t="shared" si="2"/>
        <v>424.5</v>
      </c>
      <c r="T55" s="288">
        <f t="shared" si="3"/>
        <v>141.5</v>
      </c>
      <c r="U55" s="256">
        <v>283</v>
      </c>
      <c r="V55" s="255"/>
      <c r="W55" s="257">
        <v>171</v>
      </c>
      <c r="X55" s="257">
        <v>74</v>
      </c>
      <c r="Y55" s="257">
        <v>38</v>
      </c>
      <c r="Z55" s="123"/>
      <c r="AA55" s="453">
        <v>2</v>
      </c>
      <c r="AB55" s="434" t="s">
        <v>303</v>
      </c>
      <c r="AC55" s="488" t="s">
        <v>304</v>
      </c>
      <c r="AD55" s="603" t="s">
        <v>305</v>
      </c>
      <c r="AE55" s="436" t="s">
        <v>305</v>
      </c>
      <c r="AF55" s="434" t="s">
        <v>306</v>
      </c>
      <c r="AG55" s="442" t="s">
        <v>306</v>
      </c>
      <c r="AH55" s="603" t="s">
        <v>305</v>
      </c>
      <c r="AI55" s="658"/>
      <c r="AJ55" s="659"/>
      <c r="AK55" s="659"/>
      <c r="AL55" s="662"/>
      <c r="AM55" s="137"/>
      <c r="AN55" s="6"/>
      <c r="AO55" s="6"/>
      <c r="AP55" s="6"/>
      <c r="AQ55" s="6"/>
      <c r="AR55" s="6"/>
      <c r="AS55" s="6"/>
      <c r="AT55" s="6"/>
      <c r="AU55" s="6"/>
      <c r="AV55" s="6"/>
      <c r="AW55" s="6"/>
      <c r="AX55" s="6"/>
      <c r="AY55" s="6"/>
    </row>
    <row r="56" spans="1:51" s="38" customFormat="1" ht="19.5" customHeight="1">
      <c r="A56" s="684"/>
      <c r="B56" s="744" t="s">
        <v>181</v>
      </c>
      <c r="C56" s="745"/>
      <c r="D56" s="745"/>
      <c r="E56" s="745"/>
      <c r="F56" s="745"/>
      <c r="G56" s="745"/>
      <c r="H56" s="745"/>
      <c r="I56" s="745"/>
      <c r="J56" s="745"/>
      <c r="K56" s="745"/>
      <c r="L56" s="745"/>
      <c r="M56" s="745"/>
      <c r="N56" s="746"/>
      <c r="O56" s="255"/>
      <c r="P56" s="239"/>
      <c r="Q56" s="257"/>
      <c r="R56" s="363"/>
      <c r="S56" s="258">
        <f t="shared" si="2"/>
        <v>292.5</v>
      </c>
      <c r="T56" s="288">
        <f t="shared" si="3"/>
        <v>97.5</v>
      </c>
      <c r="U56" s="256">
        <v>195</v>
      </c>
      <c r="V56" s="255"/>
      <c r="W56" s="239">
        <v>167</v>
      </c>
      <c r="X56" s="239"/>
      <c r="Y56" s="239">
        <v>28</v>
      </c>
      <c r="Z56" s="123"/>
      <c r="AA56" s="453"/>
      <c r="AB56" s="450"/>
      <c r="AC56" s="442" t="s">
        <v>307</v>
      </c>
      <c r="AD56" s="603" t="s">
        <v>305</v>
      </c>
      <c r="AE56" s="436" t="s">
        <v>308</v>
      </c>
      <c r="AF56" s="434" t="s">
        <v>306</v>
      </c>
      <c r="AG56" s="442" t="s">
        <v>308</v>
      </c>
      <c r="AH56" s="603" t="s">
        <v>308</v>
      </c>
      <c r="AI56" s="658"/>
      <c r="AJ56" s="659"/>
      <c r="AK56" s="659"/>
      <c r="AL56" s="662"/>
      <c r="AM56" s="137"/>
      <c r="AN56" s="6"/>
      <c r="AO56" s="6"/>
      <c r="AP56" s="6"/>
      <c r="AQ56" s="6"/>
      <c r="AR56" s="6"/>
      <c r="AS56" s="6"/>
      <c r="AT56" s="6"/>
      <c r="AU56" s="6"/>
      <c r="AV56" s="6"/>
      <c r="AW56" s="6"/>
      <c r="AX56" s="6"/>
      <c r="AY56" s="6"/>
    </row>
    <row r="57" spans="1:51" s="38" customFormat="1" ht="19.5" customHeight="1">
      <c r="A57" s="684"/>
      <c r="B57" s="744" t="s">
        <v>176</v>
      </c>
      <c r="C57" s="745"/>
      <c r="D57" s="745"/>
      <c r="E57" s="745"/>
      <c r="F57" s="745"/>
      <c r="G57" s="745"/>
      <c r="H57" s="745"/>
      <c r="I57" s="745"/>
      <c r="J57" s="745"/>
      <c r="K57" s="745"/>
      <c r="L57" s="745"/>
      <c r="M57" s="745"/>
      <c r="N57" s="746"/>
      <c r="O57" s="255"/>
      <c r="P57" s="239"/>
      <c r="Q57" s="257"/>
      <c r="R57" s="363"/>
      <c r="S57" s="258">
        <f t="shared" si="2"/>
        <v>57</v>
      </c>
      <c r="T57" s="288">
        <f t="shared" si="3"/>
        <v>19</v>
      </c>
      <c r="U57" s="256">
        <f>V57+W57+X57+Y57</f>
        <v>38</v>
      </c>
      <c r="V57" s="255"/>
      <c r="W57" s="257">
        <v>32</v>
      </c>
      <c r="X57" s="239"/>
      <c r="Y57" s="239">
        <v>6</v>
      </c>
      <c r="Z57" s="123"/>
      <c r="AA57" s="453"/>
      <c r="AB57" s="450"/>
      <c r="AC57" s="442" t="s">
        <v>305</v>
      </c>
      <c r="AD57" s="603"/>
      <c r="AE57" s="436"/>
      <c r="AF57" s="434"/>
      <c r="AG57" s="442"/>
      <c r="AH57" s="603"/>
      <c r="AI57" s="658"/>
      <c r="AJ57" s="659"/>
      <c r="AK57" s="659"/>
      <c r="AL57" s="662"/>
      <c r="AM57" s="137"/>
      <c r="AN57" s="6"/>
      <c r="AO57" s="6"/>
      <c r="AP57" s="6"/>
      <c r="AQ57" s="6"/>
      <c r="AR57" s="6"/>
      <c r="AS57" s="6"/>
      <c r="AT57" s="6"/>
      <c r="AU57" s="6"/>
      <c r="AV57" s="6"/>
      <c r="AW57" s="6"/>
      <c r="AX57" s="6"/>
      <c r="AY57" s="6"/>
    </row>
    <row r="58" spans="1:51" s="38" customFormat="1" ht="19.5" customHeight="1">
      <c r="A58" s="684"/>
      <c r="B58" s="744" t="s">
        <v>177</v>
      </c>
      <c r="C58" s="745"/>
      <c r="D58" s="745"/>
      <c r="E58" s="745"/>
      <c r="F58" s="745"/>
      <c r="G58" s="745"/>
      <c r="H58" s="745"/>
      <c r="I58" s="745"/>
      <c r="J58" s="745"/>
      <c r="K58" s="745"/>
      <c r="L58" s="745"/>
      <c r="M58" s="745"/>
      <c r="N58" s="746"/>
      <c r="O58" s="255"/>
      <c r="P58" s="295"/>
      <c r="Q58" s="257"/>
      <c r="R58" s="363"/>
      <c r="S58" s="258">
        <f t="shared" si="2"/>
        <v>66</v>
      </c>
      <c r="T58" s="298">
        <f t="shared" si="3"/>
        <v>22</v>
      </c>
      <c r="U58" s="256">
        <f>V58+W58+X58+Y58</f>
        <v>44</v>
      </c>
      <c r="V58" s="255"/>
      <c r="W58" s="257">
        <v>42</v>
      </c>
      <c r="X58" s="239"/>
      <c r="Y58" s="239">
        <v>2</v>
      </c>
      <c r="Z58" s="123"/>
      <c r="AA58" s="451"/>
      <c r="AB58" s="447"/>
      <c r="AC58" s="432"/>
      <c r="AD58" s="604" t="s">
        <v>303</v>
      </c>
      <c r="AE58" s="437"/>
      <c r="AF58" s="435"/>
      <c r="AG58" s="432"/>
      <c r="AH58" s="604"/>
      <c r="AI58" s="658"/>
      <c r="AJ58" s="659"/>
      <c r="AK58" s="659"/>
      <c r="AL58" s="662"/>
      <c r="AM58" s="137"/>
      <c r="AN58" s="6"/>
      <c r="AO58" s="6"/>
      <c r="AP58" s="6"/>
      <c r="AQ58" s="6"/>
      <c r="AR58" s="6"/>
      <c r="AS58" s="6"/>
      <c r="AT58" s="6"/>
      <c r="AU58" s="6"/>
      <c r="AV58" s="6"/>
      <c r="AW58" s="6"/>
      <c r="AX58" s="6"/>
      <c r="AY58" s="6"/>
    </row>
    <row r="59" spans="1:51" s="38" customFormat="1" ht="24.75" customHeight="1">
      <c r="A59" s="685" t="s">
        <v>132</v>
      </c>
      <c r="B59" s="762" t="s">
        <v>295</v>
      </c>
      <c r="C59" s="763"/>
      <c r="D59" s="763"/>
      <c r="E59" s="763"/>
      <c r="F59" s="763"/>
      <c r="G59" s="763"/>
      <c r="H59" s="763"/>
      <c r="I59" s="763"/>
      <c r="J59" s="763"/>
      <c r="K59" s="763"/>
      <c r="L59" s="763"/>
      <c r="M59" s="763"/>
      <c r="N59" s="764"/>
      <c r="O59" s="431" t="s">
        <v>357</v>
      </c>
      <c r="P59" s="306" t="s">
        <v>337</v>
      </c>
      <c r="Q59" s="306">
        <v>1.7</v>
      </c>
      <c r="R59" s="385"/>
      <c r="S59" s="386">
        <f t="shared" si="2"/>
        <v>2076</v>
      </c>
      <c r="T59" s="387">
        <f t="shared" si="3"/>
        <v>692</v>
      </c>
      <c r="U59" s="388">
        <v>1384</v>
      </c>
      <c r="V59" s="133"/>
      <c r="W59" s="134">
        <f>W60+W61+W62+W63+W64+W65+W66</f>
        <v>940</v>
      </c>
      <c r="X59" s="134">
        <f>X60+X61+X62+X63+X64</f>
        <v>260</v>
      </c>
      <c r="Y59" s="134">
        <f>Y60+Y61+Y62+Y63+Y64+Y65</f>
        <v>184</v>
      </c>
      <c r="Z59" s="135"/>
      <c r="AA59" s="472">
        <v>6</v>
      </c>
      <c r="AB59" s="473">
        <v>8</v>
      </c>
      <c r="AC59" s="638">
        <v>9</v>
      </c>
      <c r="AD59" s="636">
        <v>8</v>
      </c>
      <c r="AE59" s="638">
        <v>8</v>
      </c>
      <c r="AF59" s="587">
        <v>7</v>
      </c>
      <c r="AG59" s="638">
        <v>11</v>
      </c>
      <c r="AH59" s="636">
        <v>10</v>
      </c>
      <c r="AI59" s="658"/>
      <c r="AJ59" s="659"/>
      <c r="AK59" s="659"/>
      <c r="AL59" s="662"/>
      <c r="AM59" s="137"/>
      <c r="AN59" s="6"/>
      <c r="AO59" s="6"/>
      <c r="AP59" s="6"/>
      <c r="AQ59" s="6"/>
      <c r="AR59" s="6"/>
      <c r="AS59" s="6"/>
      <c r="AT59" s="6"/>
      <c r="AU59" s="6"/>
      <c r="AV59" s="6"/>
      <c r="AW59" s="6"/>
      <c r="AX59" s="6"/>
      <c r="AY59" s="6"/>
    </row>
    <row r="60" spans="1:49" s="38" customFormat="1" ht="19.5" customHeight="1">
      <c r="A60" s="684"/>
      <c r="B60" s="744" t="s">
        <v>178</v>
      </c>
      <c r="C60" s="745"/>
      <c r="D60" s="745"/>
      <c r="E60" s="745"/>
      <c r="F60" s="745"/>
      <c r="G60" s="745"/>
      <c r="H60" s="745"/>
      <c r="I60" s="745"/>
      <c r="J60" s="745"/>
      <c r="K60" s="745"/>
      <c r="L60" s="745"/>
      <c r="M60" s="745"/>
      <c r="N60" s="746"/>
      <c r="O60" s="389"/>
      <c r="P60" s="390"/>
      <c r="Q60" s="391"/>
      <c r="R60" s="392"/>
      <c r="S60" s="258">
        <f t="shared" si="2"/>
        <v>477</v>
      </c>
      <c r="T60" s="288">
        <f t="shared" si="3"/>
        <v>159</v>
      </c>
      <c r="U60" s="256">
        <v>318</v>
      </c>
      <c r="V60" s="255"/>
      <c r="W60" s="239">
        <v>202</v>
      </c>
      <c r="X60" s="239">
        <v>78</v>
      </c>
      <c r="Y60" s="239">
        <v>38</v>
      </c>
      <c r="Z60" s="123"/>
      <c r="AA60" s="453">
        <v>2</v>
      </c>
      <c r="AB60" s="434" t="s">
        <v>303</v>
      </c>
      <c r="AC60" s="639" t="s">
        <v>308</v>
      </c>
      <c r="AD60" s="605" t="s">
        <v>308</v>
      </c>
      <c r="AE60" s="639" t="s">
        <v>305</v>
      </c>
      <c r="AF60" s="436" t="s">
        <v>309</v>
      </c>
      <c r="AG60" s="639" t="s">
        <v>309</v>
      </c>
      <c r="AH60" s="605" t="s">
        <v>305</v>
      </c>
      <c r="AI60" s="658"/>
      <c r="AJ60" s="659"/>
      <c r="AK60" s="659"/>
      <c r="AL60" s="662"/>
      <c r="AM60" s="137"/>
      <c r="AN60" s="115"/>
      <c r="AO60" s="115"/>
      <c r="AP60" s="115"/>
      <c r="AQ60" s="115"/>
      <c r="AR60" s="115"/>
      <c r="AS60" s="115"/>
      <c r="AT60" s="115"/>
      <c r="AU60" s="115"/>
      <c r="AV60" s="115"/>
      <c r="AW60" s="115"/>
    </row>
    <row r="61" spans="1:49" s="38" customFormat="1" ht="19.5" customHeight="1">
      <c r="A61" s="684"/>
      <c r="B61" s="744" t="s">
        <v>179</v>
      </c>
      <c r="C61" s="745"/>
      <c r="D61" s="745"/>
      <c r="E61" s="745"/>
      <c r="F61" s="745"/>
      <c r="G61" s="745"/>
      <c r="H61" s="745"/>
      <c r="I61" s="745"/>
      <c r="J61" s="745"/>
      <c r="K61" s="745"/>
      <c r="L61" s="745"/>
      <c r="M61" s="745"/>
      <c r="N61" s="746"/>
      <c r="O61" s="389"/>
      <c r="P61" s="390"/>
      <c r="Q61" s="391"/>
      <c r="R61" s="392"/>
      <c r="S61" s="258">
        <f t="shared" si="2"/>
        <v>474</v>
      </c>
      <c r="T61" s="288">
        <f t="shared" si="3"/>
        <v>158</v>
      </c>
      <c r="U61" s="256">
        <v>316</v>
      </c>
      <c r="V61" s="255"/>
      <c r="W61" s="239">
        <v>202</v>
      </c>
      <c r="X61" s="239">
        <v>78</v>
      </c>
      <c r="Y61" s="239">
        <v>36</v>
      </c>
      <c r="Z61" s="123"/>
      <c r="AA61" s="438">
        <v>2</v>
      </c>
      <c r="AB61" s="436" t="s">
        <v>303</v>
      </c>
      <c r="AC61" s="639" t="s">
        <v>308</v>
      </c>
      <c r="AD61" s="605" t="s">
        <v>308</v>
      </c>
      <c r="AE61" s="639" t="s">
        <v>305</v>
      </c>
      <c r="AF61" s="436" t="s">
        <v>309</v>
      </c>
      <c r="AG61" s="639" t="s">
        <v>305</v>
      </c>
      <c r="AH61" s="605" t="s">
        <v>305</v>
      </c>
      <c r="AI61" s="658"/>
      <c r="AJ61" s="659"/>
      <c r="AK61" s="659"/>
      <c r="AL61" s="662"/>
      <c r="AM61" s="137"/>
      <c r="AN61" s="115"/>
      <c r="AO61" s="115"/>
      <c r="AP61" s="115"/>
      <c r="AQ61" s="115"/>
      <c r="AR61" s="115"/>
      <c r="AS61" s="115"/>
      <c r="AT61" s="115"/>
      <c r="AU61" s="115"/>
      <c r="AV61" s="115"/>
      <c r="AW61" s="115"/>
    </row>
    <row r="62" spans="1:49" s="38" customFormat="1" ht="19.5" customHeight="1">
      <c r="A62" s="686"/>
      <c r="B62" s="752" t="s">
        <v>173</v>
      </c>
      <c r="C62" s="753"/>
      <c r="D62" s="753"/>
      <c r="E62" s="753"/>
      <c r="F62" s="753"/>
      <c r="G62" s="753"/>
      <c r="H62" s="753"/>
      <c r="I62" s="753"/>
      <c r="J62" s="753"/>
      <c r="K62" s="753"/>
      <c r="L62" s="753"/>
      <c r="M62" s="753"/>
      <c r="N62" s="754"/>
      <c r="O62" s="389"/>
      <c r="P62" s="390"/>
      <c r="Q62" s="391"/>
      <c r="R62" s="392"/>
      <c r="S62" s="258">
        <f t="shared" si="2"/>
        <v>480</v>
      </c>
      <c r="T62" s="288">
        <f t="shared" si="3"/>
        <v>160</v>
      </c>
      <c r="U62" s="256">
        <v>320</v>
      </c>
      <c r="V62" s="255"/>
      <c r="W62" s="239">
        <v>176</v>
      </c>
      <c r="X62" s="239">
        <v>104</v>
      </c>
      <c r="Y62" s="239">
        <v>40</v>
      </c>
      <c r="Z62" s="123"/>
      <c r="AA62" s="438">
        <v>2</v>
      </c>
      <c r="AB62" s="436" t="s">
        <v>303</v>
      </c>
      <c r="AC62" s="639" t="s">
        <v>308</v>
      </c>
      <c r="AD62" s="605" t="s">
        <v>305</v>
      </c>
      <c r="AE62" s="639" t="s">
        <v>309</v>
      </c>
      <c r="AF62" s="436" t="s">
        <v>309</v>
      </c>
      <c r="AG62" s="639" t="s">
        <v>305</v>
      </c>
      <c r="AH62" s="605" t="s">
        <v>305</v>
      </c>
      <c r="AI62" s="658"/>
      <c r="AJ62" s="659"/>
      <c r="AK62" s="659"/>
      <c r="AL62" s="662"/>
      <c r="AM62" s="137"/>
      <c r="AN62" s="115"/>
      <c r="AO62" s="115"/>
      <c r="AP62" s="115"/>
      <c r="AQ62" s="115"/>
      <c r="AR62" s="115"/>
      <c r="AS62" s="115"/>
      <c r="AT62" s="115"/>
      <c r="AU62" s="115"/>
      <c r="AV62" s="115"/>
      <c r="AW62" s="115"/>
    </row>
    <row r="63" spans="1:49" s="38" customFormat="1" ht="19.5" customHeight="1">
      <c r="A63" s="684"/>
      <c r="B63" s="744" t="s">
        <v>274</v>
      </c>
      <c r="C63" s="745"/>
      <c r="D63" s="745"/>
      <c r="E63" s="745"/>
      <c r="F63" s="745"/>
      <c r="G63" s="745"/>
      <c r="H63" s="745"/>
      <c r="I63" s="745"/>
      <c r="J63" s="745"/>
      <c r="K63" s="745"/>
      <c r="L63" s="745"/>
      <c r="M63" s="745"/>
      <c r="N63" s="746"/>
      <c r="O63" s="389"/>
      <c r="P63" s="390"/>
      <c r="Q63" s="391"/>
      <c r="R63" s="392"/>
      <c r="S63" s="258">
        <f t="shared" si="2"/>
        <v>264</v>
      </c>
      <c r="T63" s="288">
        <f t="shared" si="3"/>
        <v>88</v>
      </c>
      <c r="U63" s="256">
        <v>176</v>
      </c>
      <c r="V63" s="255"/>
      <c r="W63" s="239">
        <v>146</v>
      </c>
      <c r="X63" s="239"/>
      <c r="Y63" s="239">
        <v>30</v>
      </c>
      <c r="Z63" s="123"/>
      <c r="AA63" s="438"/>
      <c r="AB63" s="461"/>
      <c r="AC63" s="639" t="s">
        <v>308</v>
      </c>
      <c r="AD63" s="605" t="s">
        <v>307</v>
      </c>
      <c r="AE63" s="639" t="s">
        <v>307</v>
      </c>
      <c r="AF63" s="436" t="s">
        <v>306</v>
      </c>
      <c r="AG63" s="639" t="s">
        <v>305</v>
      </c>
      <c r="AH63" s="605" t="s">
        <v>305</v>
      </c>
      <c r="AI63" s="658"/>
      <c r="AJ63" s="659"/>
      <c r="AK63" s="659"/>
      <c r="AL63" s="662"/>
      <c r="AM63" s="137"/>
      <c r="AN63" s="115"/>
      <c r="AO63" s="115"/>
      <c r="AP63" s="115"/>
      <c r="AQ63" s="115"/>
      <c r="AR63" s="115"/>
      <c r="AS63" s="115"/>
      <c r="AT63" s="115"/>
      <c r="AU63" s="115"/>
      <c r="AV63" s="115"/>
      <c r="AW63" s="115"/>
    </row>
    <row r="64" spans="1:46" s="38" customFormat="1" ht="19.5" customHeight="1">
      <c r="A64" s="687"/>
      <c r="B64" s="752" t="s">
        <v>180</v>
      </c>
      <c r="C64" s="753"/>
      <c r="D64" s="753"/>
      <c r="E64" s="753"/>
      <c r="F64" s="753"/>
      <c r="G64" s="753"/>
      <c r="H64" s="753"/>
      <c r="I64" s="753"/>
      <c r="J64" s="753"/>
      <c r="K64" s="753"/>
      <c r="L64" s="753"/>
      <c r="M64" s="753"/>
      <c r="N64" s="754"/>
      <c r="O64" s="393"/>
      <c r="P64" s="394"/>
      <c r="Q64" s="395"/>
      <c r="R64" s="396"/>
      <c r="S64" s="290">
        <f t="shared" si="2"/>
        <v>261</v>
      </c>
      <c r="T64" s="288">
        <f t="shared" si="3"/>
        <v>87</v>
      </c>
      <c r="U64" s="293">
        <v>174</v>
      </c>
      <c r="V64" s="294"/>
      <c r="W64" s="295">
        <v>140</v>
      </c>
      <c r="X64" s="295"/>
      <c r="Y64" s="295">
        <v>34</v>
      </c>
      <c r="Z64" s="296"/>
      <c r="AA64" s="438"/>
      <c r="AB64" s="640" t="s">
        <v>355</v>
      </c>
      <c r="AC64" s="493" t="s">
        <v>307</v>
      </c>
      <c r="AD64" s="606" t="s">
        <v>306</v>
      </c>
      <c r="AE64" s="493" t="s">
        <v>307</v>
      </c>
      <c r="AF64" s="461" t="s">
        <v>306</v>
      </c>
      <c r="AG64" s="493" t="s">
        <v>305</v>
      </c>
      <c r="AH64" s="606" t="s">
        <v>306</v>
      </c>
      <c r="AI64" s="658"/>
      <c r="AJ64" s="659"/>
      <c r="AK64" s="659"/>
      <c r="AL64" s="662"/>
      <c r="AM64" s="94"/>
      <c r="AR64" s="47"/>
      <c r="AT64" s="47"/>
    </row>
    <row r="65" spans="1:46" s="38" customFormat="1" ht="19.5" customHeight="1">
      <c r="A65" s="688"/>
      <c r="B65" s="744" t="s">
        <v>353</v>
      </c>
      <c r="C65" s="745"/>
      <c r="D65" s="745"/>
      <c r="E65" s="745"/>
      <c r="F65" s="745"/>
      <c r="G65" s="745"/>
      <c r="H65" s="745"/>
      <c r="I65" s="745"/>
      <c r="J65" s="745"/>
      <c r="K65" s="745"/>
      <c r="L65" s="745"/>
      <c r="M65" s="291"/>
      <c r="N65" s="291"/>
      <c r="O65" s="389"/>
      <c r="P65" s="390"/>
      <c r="Q65" s="391"/>
      <c r="R65" s="392"/>
      <c r="S65" s="258">
        <f t="shared" si="2"/>
        <v>72</v>
      </c>
      <c r="T65" s="288">
        <f t="shared" si="3"/>
        <v>24</v>
      </c>
      <c r="U65" s="299">
        <v>48</v>
      </c>
      <c r="V65" s="255"/>
      <c r="W65" s="239">
        <v>42</v>
      </c>
      <c r="X65" s="239"/>
      <c r="Y65" s="239">
        <v>6</v>
      </c>
      <c r="Z65" s="301"/>
      <c r="AA65" s="438"/>
      <c r="AB65" s="440"/>
      <c r="AC65" s="639"/>
      <c r="AD65" s="605" t="s">
        <v>305</v>
      </c>
      <c r="AE65" s="639"/>
      <c r="AF65" s="436"/>
      <c r="AG65" s="639"/>
      <c r="AH65" s="605"/>
      <c r="AI65" s="658"/>
      <c r="AJ65" s="659"/>
      <c r="AK65" s="659"/>
      <c r="AL65" s="662"/>
      <c r="AM65" s="94"/>
      <c r="AR65" s="47"/>
      <c r="AT65" s="47"/>
    </row>
    <row r="66" spans="1:46" s="38" customFormat="1" ht="19.5" customHeight="1">
      <c r="A66" s="689"/>
      <c r="B66" s="747" t="s">
        <v>354</v>
      </c>
      <c r="C66" s="748"/>
      <c r="D66" s="748"/>
      <c r="E66" s="748"/>
      <c r="F66" s="748"/>
      <c r="G66" s="748"/>
      <c r="H66" s="748"/>
      <c r="I66" s="748"/>
      <c r="J66" s="748"/>
      <c r="K66" s="748"/>
      <c r="L66" s="749"/>
      <c r="M66" s="292"/>
      <c r="N66" s="292"/>
      <c r="O66" s="397"/>
      <c r="P66" s="398"/>
      <c r="Q66" s="399"/>
      <c r="R66" s="400"/>
      <c r="S66" s="297">
        <f t="shared" si="2"/>
        <v>48</v>
      </c>
      <c r="T66" s="298">
        <f t="shared" si="3"/>
        <v>16</v>
      </c>
      <c r="U66" s="300">
        <v>32</v>
      </c>
      <c r="V66" s="259"/>
      <c r="W66" s="242">
        <v>32</v>
      </c>
      <c r="X66" s="242"/>
      <c r="Y66" s="242"/>
      <c r="Z66" s="302"/>
      <c r="AA66" s="439"/>
      <c r="AB66" s="441"/>
      <c r="AC66" s="506"/>
      <c r="AD66" s="637"/>
      <c r="AE66" s="506"/>
      <c r="AF66" s="437"/>
      <c r="AG66" s="506">
        <v>2</v>
      </c>
      <c r="AH66" s="637"/>
      <c r="AI66" s="658"/>
      <c r="AJ66" s="659"/>
      <c r="AK66" s="659"/>
      <c r="AL66" s="662"/>
      <c r="AM66" s="94"/>
      <c r="AR66" s="47"/>
      <c r="AT66" s="47"/>
    </row>
    <row r="67" spans="1:46" s="38" customFormat="1" ht="15.75" customHeight="1">
      <c r="A67" s="679" t="s">
        <v>76</v>
      </c>
      <c r="B67" s="868" t="s">
        <v>72</v>
      </c>
      <c r="C67" s="869"/>
      <c r="D67" s="869"/>
      <c r="E67" s="869"/>
      <c r="F67" s="869"/>
      <c r="G67" s="869"/>
      <c r="H67" s="869"/>
      <c r="I67" s="869"/>
      <c r="J67" s="869"/>
      <c r="K67" s="869"/>
      <c r="L67" s="869"/>
      <c r="M67" s="869"/>
      <c r="N67" s="870"/>
      <c r="O67" s="336">
        <v>8</v>
      </c>
      <c r="P67" s="489" t="s">
        <v>352</v>
      </c>
      <c r="Q67" s="427"/>
      <c r="R67" s="490"/>
      <c r="S67" s="491"/>
      <c r="T67" s="491"/>
      <c r="U67" s="492">
        <f>SUM(U55:U62)</f>
        <v>2898</v>
      </c>
      <c r="V67" s="124"/>
      <c r="W67" s="116">
        <f>W68+W71</f>
        <v>318</v>
      </c>
      <c r="X67" s="116"/>
      <c r="Y67" s="116"/>
      <c r="Z67" s="101"/>
      <c r="AA67" s="493"/>
      <c r="AB67" s="573"/>
      <c r="AC67" s="493"/>
      <c r="AD67" s="607"/>
      <c r="AE67" s="588"/>
      <c r="AF67" s="494"/>
      <c r="AG67" s="626"/>
      <c r="AH67" s="607"/>
      <c r="AI67" s="901"/>
      <c r="AJ67" s="772"/>
      <c r="AK67" s="772"/>
      <c r="AL67" s="773"/>
      <c r="AM67" s="127"/>
      <c r="AN67" s="55"/>
      <c r="AO67" s="55"/>
      <c r="AP67" s="55"/>
      <c r="AR67" s="47"/>
      <c r="AT67" s="47"/>
    </row>
    <row r="68" spans="1:46" s="38" customFormat="1" ht="35.25" customHeight="1">
      <c r="A68" s="675" t="s">
        <v>73</v>
      </c>
      <c r="B68" s="865" t="s">
        <v>296</v>
      </c>
      <c r="C68" s="866"/>
      <c r="D68" s="866"/>
      <c r="E68" s="866"/>
      <c r="F68" s="866"/>
      <c r="G68" s="866"/>
      <c r="H68" s="866"/>
      <c r="I68" s="866"/>
      <c r="J68" s="866"/>
      <c r="K68" s="866"/>
      <c r="L68" s="866"/>
      <c r="M68" s="866"/>
      <c r="N68" s="867"/>
      <c r="O68" s="311"/>
      <c r="P68" s="495"/>
      <c r="Q68" s="257"/>
      <c r="R68" s="496"/>
      <c r="S68" s="497">
        <v>250.5</v>
      </c>
      <c r="T68" s="498">
        <v>83.5</v>
      </c>
      <c r="U68" s="499">
        <f>U69+U70</f>
        <v>185</v>
      </c>
      <c r="V68" s="500"/>
      <c r="W68" s="501">
        <f>W69+W70</f>
        <v>170</v>
      </c>
      <c r="X68" s="501"/>
      <c r="Y68" s="501"/>
      <c r="Z68" s="384">
        <v>15</v>
      </c>
      <c r="AA68" s="502"/>
      <c r="AB68" s="574"/>
      <c r="AC68" s="514"/>
      <c r="AD68" s="602">
        <v>2</v>
      </c>
      <c r="AE68" s="574" t="s">
        <v>341</v>
      </c>
      <c r="AF68" s="504" t="s">
        <v>340</v>
      </c>
      <c r="AG68" s="503">
        <v>2</v>
      </c>
      <c r="AH68" s="602">
        <v>2</v>
      </c>
      <c r="AI68" s="776"/>
      <c r="AJ68" s="769"/>
      <c r="AK68" s="769"/>
      <c r="AL68" s="770"/>
      <c r="AM68" s="47"/>
      <c r="AR68" s="47"/>
      <c r="AT68" s="47"/>
    </row>
    <row r="69" spans="1:46" s="38" customFormat="1" ht="18.75" customHeight="1">
      <c r="A69" s="688"/>
      <c r="B69" s="744" t="s">
        <v>129</v>
      </c>
      <c r="C69" s="745"/>
      <c r="D69" s="745"/>
      <c r="E69" s="745"/>
      <c r="F69" s="745"/>
      <c r="G69" s="745"/>
      <c r="H69" s="745"/>
      <c r="I69" s="745"/>
      <c r="J69" s="745"/>
      <c r="K69" s="745"/>
      <c r="L69" s="745"/>
      <c r="M69" s="745"/>
      <c r="N69" s="746"/>
      <c r="O69" s="371"/>
      <c r="P69" s="505"/>
      <c r="Q69" s="239"/>
      <c r="R69" s="363"/>
      <c r="S69" s="287">
        <v>211.5</v>
      </c>
      <c r="T69" s="288">
        <v>70.5</v>
      </c>
      <c r="U69" s="289">
        <v>143</v>
      </c>
      <c r="V69" s="255"/>
      <c r="W69" s="257">
        <v>128</v>
      </c>
      <c r="X69" s="257"/>
      <c r="Y69" s="257"/>
      <c r="Z69" s="363">
        <v>15</v>
      </c>
      <c r="AA69" s="475"/>
      <c r="AB69" s="575"/>
      <c r="AC69" s="608"/>
      <c r="AD69" s="609"/>
      <c r="AE69" s="462">
        <v>2</v>
      </c>
      <c r="AF69" s="434">
        <v>2</v>
      </c>
      <c r="AG69" s="442">
        <v>2</v>
      </c>
      <c r="AH69" s="595">
        <v>2</v>
      </c>
      <c r="AI69" s="658"/>
      <c r="AJ69" s="659"/>
      <c r="AK69" s="659"/>
      <c r="AL69" s="662"/>
      <c r="AM69" s="47"/>
      <c r="AR69" s="47"/>
      <c r="AT69" s="47"/>
    </row>
    <row r="70" spans="1:46" s="38" customFormat="1" ht="15.75" customHeight="1">
      <c r="A70" s="690"/>
      <c r="B70" s="747" t="s">
        <v>130</v>
      </c>
      <c r="C70" s="748"/>
      <c r="D70" s="748"/>
      <c r="E70" s="748"/>
      <c r="F70" s="748"/>
      <c r="G70" s="748"/>
      <c r="H70" s="748"/>
      <c r="I70" s="748"/>
      <c r="J70" s="748"/>
      <c r="K70" s="748"/>
      <c r="L70" s="748"/>
      <c r="M70" s="748"/>
      <c r="N70" s="749"/>
      <c r="O70" s="316"/>
      <c r="P70" s="242"/>
      <c r="Q70" s="242"/>
      <c r="R70" s="365"/>
      <c r="S70" s="401">
        <v>63</v>
      </c>
      <c r="T70" s="365">
        <v>21</v>
      </c>
      <c r="U70" s="402">
        <v>42</v>
      </c>
      <c r="V70" s="259"/>
      <c r="W70" s="364">
        <v>42</v>
      </c>
      <c r="X70" s="364"/>
      <c r="Y70" s="364"/>
      <c r="Z70" s="365"/>
      <c r="AA70" s="474"/>
      <c r="AB70" s="576"/>
      <c r="AC70" s="476"/>
      <c r="AD70" s="600">
        <v>2</v>
      </c>
      <c r="AE70" s="589"/>
      <c r="AF70" s="447"/>
      <c r="AG70" s="439"/>
      <c r="AH70" s="600"/>
      <c r="AI70" s="658"/>
      <c r="AJ70" s="659"/>
      <c r="AK70" s="659"/>
      <c r="AL70" s="662"/>
      <c r="AM70" s="47"/>
      <c r="AR70" s="47"/>
      <c r="AT70" s="47"/>
    </row>
    <row r="71" spans="1:46" s="38" customFormat="1" ht="15" customHeight="1">
      <c r="A71" s="676" t="s">
        <v>74</v>
      </c>
      <c r="B71" s="871" t="s">
        <v>297</v>
      </c>
      <c r="C71" s="872"/>
      <c r="D71" s="872"/>
      <c r="E71" s="872"/>
      <c r="F71" s="872"/>
      <c r="G71" s="872"/>
      <c r="H71" s="872"/>
      <c r="I71" s="872"/>
      <c r="J71" s="872"/>
      <c r="K71" s="872"/>
      <c r="L71" s="872"/>
      <c r="M71" s="872"/>
      <c r="N71" s="873"/>
      <c r="O71" s="366"/>
      <c r="P71" s="367"/>
      <c r="Q71" s="367"/>
      <c r="R71" s="403"/>
      <c r="S71" s="404">
        <v>207</v>
      </c>
      <c r="T71" s="405">
        <v>69</v>
      </c>
      <c r="U71" s="406">
        <f>U72+U73</f>
        <v>148</v>
      </c>
      <c r="V71" s="124"/>
      <c r="W71" s="116">
        <f>W72+W73</f>
        <v>148</v>
      </c>
      <c r="X71" s="116"/>
      <c r="Y71" s="116"/>
      <c r="Z71" s="101"/>
      <c r="AA71" s="449"/>
      <c r="AB71" s="577"/>
      <c r="AC71" s="479"/>
      <c r="AD71" s="610"/>
      <c r="AE71" s="458"/>
      <c r="AF71" s="545">
        <v>2</v>
      </c>
      <c r="AG71" s="457">
        <v>2</v>
      </c>
      <c r="AH71" s="627">
        <v>2</v>
      </c>
      <c r="AI71" s="899"/>
      <c r="AJ71" s="900"/>
      <c r="AK71" s="900"/>
      <c r="AL71" s="918"/>
      <c r="AM71" s="47"/>
      <c r="AP71" s="56"/>
      <c r="AR71" s="47"/>
      <c r="AT71" s="47"/>
    </row>
    <row r="72" spans="1:46" s="38" customFormat="1" ht="15.75" customHeight="1">
      <c r="A72" s="688"/>
      <c r="B72" s="744" t="s">
        <v>184</v>
      </c>
      <c r="C72" s="745"/>
      <c r="D72" s="745"/>
      <c r="E72" s="745"/>
      <c r="F72" s="745"/>
      <c r="G72" s="745"/>
      <c r="H72" s="745"/>
      <c r="I72" s="745"/>
      <c r="J72" s="745"/>
      <c r="K72" s="745"/>
      <c r="L72" s="745"/>
      <c r="M72" s="745"/>
      <c r="N72" s="746"/>
      <c r="O72" s="407"/>
      <c r="P72" s="408"/>
      <c r="Q72" s="343"/>
      <c r="R72" s="409"/>
      <c r="S72" s="287">
        <v>144</v>
      </c>
      <c r="T72" s="363">
        <v>48</v>
      </c>
      <c r="U72" s="299">
        <v>96</v>
      </c>
      <c r="V72" s="255"/>
      <c r="W72" s="257">
        <v>96</v>
      </c>
      <c r="X72" s="257"/>
      <c r="Y72" s="350"/>
      <c r="Z72" s="351"/>
      <c r="AA72" s="484"/>
      <c r="AB72" s="578"/>
      <c r="AC72" s="477"/>
      <c r="AD72" s="611"/>
      <c r="AE72" s="470"/>
      <c r="AF72" s="450">
        <v>2</v>
      </c>
      <c r="AG72" s="438">
        <v>2</v>
      </c>
      <c r="AH72" s="611">
        <v>2</v>
      </c>
      <c r="AI72" s="658"/>
      <c r="AJ72" s="659"/>
      <c r="AK72" s="659"/>
      <c r="AL72" s="662"/>
      <c r="AM72" s="47"/>
      <c r="AP72" s="56"/>
      <c r="AR72" s="47"/>
      <c r="AT72" s="47"/>
    </row>
    <row r="73" spans="1:46" s="38" customFormat="1" ht="15.75" customHeight="1">
      <c r="A73" s="691"/>
      <c r="B73" s="747" t="s">
        <v>183</v>
      </c>
      <c r="C73" s="748"/>
      <c r="D73" s="748"/>
      <c r="E73" s="748"/>
      <c r="F73" s="748"/>
      <c r="G73" s="748"/>
      <c r="H73" s="748"/>
      <c r="I73" s="748"/>
      <c r="J73" s="748"/>
      <c r="K73" s="748"/>
      <c r="L73" s="748"/>
      <c r="M73" s="748"/>
      <c r="N73" s="749"/>
      <c r="O73" s="410"/>
      <c r="P73" s="121"/>
      <c r="Q73" s="411"/>
      <c r="R73" s="412"/>
      <c r="S73" s="287">
        <v>63</v>
      </c>
      <c r="T73" s="363">
        <v>21</v>
      </c>
      <c r="U73" s="413">
        <v>52</v>
      </c>
      <c r="V73" s="259"/>
      <c r="W73" s="364">
        <v>52</v>
      </c>
      <c r="X73" s="364"/>
      <c r="Y73" s="358"/>
      <c r="Z73" s="117"/>
      <c r="AA73" s="475"/>
      <c r="AB73" s="575"/>
      <c r="AC73" s="476"/>
      <c r="AD73" s="604"/>
      <c r="AE73" s="433"/>
      <c r="AF73" s="435"/>
      <c r="AG73" s="506"/>
      <c r="AH73" s="604">
        <v>4</v>
      </c>
      <c r="AI73" s="658"/>
      <c r="AJ73" s="659"/>
      <c r="AK73" s="659"/>
      <c r="AL73" s="662"/>
      <c r="AM73" s="47"/>
      <c r="AP73" s="56"/>
      <c r="AR73" s="47"/>
      <c r="AT73" s="47"/>
    </row>
    <row r="74" spans="1:46" s="38" customFormat="1" ht="15.75" customHeight="1">
      <c r="A74" s="680" t="s">
        <v>75</v>
      </c>
      <c r="B74" s="862" t="s">
        <v>77</v>
      </c>
      <c r="C74" s="863"/>
      <c r="D74" s="863"/>
      <c r="E74" s="863"/>
      <c r="F74" s="863"/>
      <c r="G74" s="863"/>
      <c r="H74" s="863"/>
      <c r="I74" s="863"/>
      <c r="J74" s="863"/>
      <c r="K74" s="863"/>
      <c r="L74" s="863"/>
      <c r="M74" s="863"/>
      <c r="N74" s="864"/>
      <c r="O74" s="311">
        <v>7</v>
      </c>
      <c r="P74" s="343" t="s">
        <v>358</v>
      </c>
      <c r="Q74" s="239">
        <v>4</v>
      </c>
      <c r="R74" s="507"/>
      <c r="S74" s="491"/>
      <c r="T74" s="508"/>
      <c r="U74" s="509"/>
      <c r="V74" s="124"/>
      <c r="W74" s="116"/>
      <c r="X74" s="116"/>
      <c r="Y74" s="510"/>
      <c r="Z74" s="507"/>
      <c r="AA74" s="467"/>
      <c r="AB74" s="571"/>
      <c r="AC74" s="612"/>
      <c r="AD74" s="598"/>
      <c r="AE74" s="460"/>
      <c r="AF74" s="623"/>
      <c r="AG74" s="511"/>
      <c r="AH74" s="614"/>
      <c r="AI74" s="892"/>
      <c r="AJ74" s="893"/>
      <c r="AK74" s="893"/>
      <c r="AL74" s="894"/>
      <c r="AM74" s="126">
        <f>U74</f>
        <v>0</v>
      </c>
      <c r="AR74" s="47"/>
      <c r="AT74" s="47"/>
    </row>
    <row r="75" spans="1:46" s="38" customFormat="1" ht="15.75" customHeight="1" thickBot="1">
      <c r="A75" s="675" t="s">
        <v>78</v>
      </c>
      <c r="B75" s="865" t="s">
        <v>298</v>
      </c>
      <c r="C75" s="866"/>
      <c r="D75" s="866"/>
      <c r="E75" s="866"/>
      <c r="F75" s="866"/>
      <c r="G75" s="866"/>
      <c r="H75" s="866"/>
      <c r="I75" s="866"/>
      <c r="J75" s="866"/>
      <c r="K75" s="866"/>
      <c r="L75" s="866"/>
      <c r="M75" s="866"/>
      <c r="N75" s="867"/>
      <c r="O75" s="311"/>
      <c r="P75" s="343"/>
      <c r="Q75" s="239"/>
      <c r="R75" s="409"/>
      <c r="S75" s="512">
        <v>231</v>
      </c>
      <c r="T75" s="498">
        <v>77</v>
      </c>
      <c r="U75" s="513">
        <v>154</v>
      </c>
      <c r="V75" s="500"/>
      <c r="W75" s="501">
        <f>W76+W77+W78+W79</f>
        <v>154</v>
      </c>
      <c r="X75" s="501"/>
      <c r="Y75" s="501"/>
      <c r="Z75" s="384"/>
      <c r="AA75" s="449"/>
      <c r="AB75" s="577"/>
      <c r="AC75" s="613"/>
      <c r="AD75" s="614">
        <v>2</v>
      </c>
      <c r="AE75" s="502">
        <v>2</v>
      </c>
      <c r="AF75" s="515">
        <v>2</v>
      </c>
      <c r="AG75" s="516">
        <v>1</v>
      </c>
      <c r="AH75" s="628">
        <v>2</v>
      </c>
      <c r="AI75" s="897"/>
      <c r="AJ75" s="898"/>
      <c r="AK75" s="898"/>
      <c r="AL75" s="917"/>
      <c r="AM75" s="47"/>
      <c r="AR75" s="47"/>
      <c r="AT75" s="47"/>
    </row>
    <row r="76" spans="1:46" s="38" customFormat="1" ht="15.75" customHeight="1">
      <c r="A76" s="688"/>
      <c r="B76" s="744" t="s">
        <v>131</v>
      </c>
      <c r="C76" s="745"/>
      <c r="D76" s="745"/>
      <c r="E76" s="745"/>
      <c r="F76" s="745"/>
      <c r="G76" s="745"/>
      <c r="H76" s="745"/>
      <c r="I76" s="745"/>
      <c r="J76" s="745"/>
      <c r="K76" s="745"/>
      <c r="L76" s="745"/>
      <c r="M76" s="745"/>
      <c r="N76" s="746"/>
      <c r="O76" s="342"/>
      <c r="P76" s="343"/>
      <c r="Q76" s="343"/>
      <c r="R76" s="409"/>
      <c r="S76" s="287">
        <v>63</v>
      </c>
      <c r="T76" s="363">
        <v>21</v>
      </c>
      <c r="U76" s="256">
        <v>42</v>
      </c>
      <c r="V76" s="255"/>
      <c r="W76" s="257">
        <v>42</v>
      </c>
      <c r="X76" s="257"/>
      <c r="Y76" s="257"/>
      <c r="Z76" s="363"/>
      <c r="AA76" s="482"/>
      <c r="AB76" s="579"/>
      <c r="AC76" s="615"/>
      <c r="AD76" s="596">
        <v>2</v>
      </c>
      <c r="AE76" s="470"/>
      <c r="AF76" s="624"/>
      <c r="AG76" s="478"/>
      <c r="AH76" s="629"/>
      <c r="AI76" s="658"/>
      <c r="AJ76" s="659"/>
      <c r="AK76" s="659"/>
      <c r="AL76" s="662"/>
      <c r="AM76" s="47"/>
      <c r="AR76" s="47"/>
      <c r="AT76" s="47"/>
    </row>
    <row r="77" spans="1:46" s="38" customFormat="1" ht="33.75" customHeight="1">
      <c r="A77" s="692"/>
      <c r="B77" s="744" t="s">
        <v>299</v>
      </c>
      <c r="C77" s="745"/>
      <c r="D77" s="745"/>
      <c r="E77" s="745"/>
      <c r="F77" s="745"/>
      <c r="G77" s="745"/>
      <c r="H77" s="745"/>
      <c r="I77" s="745"/>
      <c r="J77" s="745"/>
      <c r="K77" s="745"/>
      <c r="L77" s="745"/>
      <c r="M77" s="745"/>
      <c r="N77" s="746"/>
      <c r="O77" s="342"/>
      <c r="P77" s="343"/>
      <c r="Q77" s="343"/>
      <c r="R77" s="409"/>
      <c r="S77" s="332">
        <v>48</v>
      </c>
      <c r="T77" s="352">
        <v>16</v>
      </c>
      <c r="U77" s="377">
        <v>32</v>
      </c>
      <c r="V77" s="311"/>
      <c r="W77" s="239">
        <v>32</v>
      </c>
      <c r="X77" s="239"/>
      <c r="Y77" s="257"/>
      <c r="Z77" s="363"/>
      <c r="AA77" s="481"/>
      <c r="AB77" s="580"/>
      <c r="AC77" s="616"/>
      <c r="AD77" s="617"/>
      <c r="AE77" s="452">
        <v>2</v>
      </c>
      <c r="AF77" s="450"/>
      <c r="AG77" s="438"/>
      <c r="AH77" s="595"/>
      <c r="AI77" s="658"/>
      <c r="AJ77" s="659"/>
      <c r="AK77" s="659"/>
      <c r="AL77" s="662"/>
      <c r="AM77" s="47"/>
      <c r="AR77" s="47"/>
      <c r="AT77" s="47"/>
    </row>
    <row r="78" spans="1:46" s="38" customFormat="1" ht="15.75" customHeight="1">
      <c r="A78" s="688"/>
      <c r="B78" s="744" t="s">
        <v>293</v>
      </c>
      <c r="C78" s="745"/>
      <c r="D78" s="745"/>
      <c r="E78" s="745"/>
      <c r="F78" s="745"/>
      <c r="G78" s="745"/>
      <c r="H78" s="745"/>
      <c r="I78" s="745"/>
      <c r="J78" s="745"/>
      <c r="K78" s="745"/>
      <c r="L78" s="745"/>
      <c r="M78" s="745"/>
      <c r="N78" s="746"/>
      <c r="O78" s="342"/>
      <c r="P78" s="343"/>
      <c r="Q78" s="343"/>
      <c r="R78" s="409"/>
      <c r="S78" s="332">
        <v>57</v>
      </c>
      <c r="T78" s="312">
        <v>19</v>
      </c>
      <c r="U78" s="377">
        <v>38</v>
      </c>
      <c r="V78" s="311"/>
      <c r="W78" s="239">
        <v>38</v>
      </c>
      <c r="X78" s="239"/>
      <c r="Y78" s="257"/>
      <c r="Z78" s="363"/>
      <c r="AA78" s="481"/>
      <c r="AB78" s="580"/>
      <c r="AC78" s="616"/>
      <c r="AD78" s="617"/>
      <c r="AE78" s="452"/>
      <c r="AF78" s="572">
        <v>2</v>
      </c>
      <c r="AG78" s="438"/>
      <c r="AH78" s="595"/>
      <c r="AI78" s="658"/>
      <c r="AJ78" s="659"/>
      <c r="AK78" s="659"/>
      <c r="AL78" s="662"/>
      <c r="AM78" s="47"/>
      <c r="AR78" s="47"/>
      <c r="AT78" s="47"/>
    </row>
    <row r="79" spans="1:46" s="38" customFormat="1" ht="15.75" customHeight="1">
      <c r="A79" s="691"/>
      <c r="B79" s="752" t="s">
        <v>275</v>
      </c>
      <c r="C79" s="753"/>
      <c r="D79" s="753"/>
      <c r="E79" s="753"/>
      <c r="F79" s="753"/>
      <c r="G79" s="753"/>
      <c r="H79" s="753"/>
      <c r="I79" s="753"/>
      <c r="J79" s="753"/>
      <c r="K79" s="753"/>
      <c r="L79" s="753"/>
      <c r="M79" s="753"/>
      <c r="N79" s="754"/>
      <c r="O79" s="517"/>
      <c r="P79" s="518"/>
      <c r="Q79" s="518"/>
      <c r="R79" s="519"/>
      <c r="S79" s="332">
        <v>63</v>
      </c>
      <c r="T79" s="354">
        <v>21</v>
      </c>
      <c r="U79" s="520">
        <v>42</v>
      </c>
      <c r="V79" s="320"/>
      <c r="W79" s="295">
        <v>42</v>
      </c>
      <c r="X79" s="295"/>
      <c r="Y79" s="521"/>
      <c r="Z79" s="522"/>
      <c r="AA79" s="523"/>
      <c r="AB79" s="581"/>
      <c r="AC79" s="618"/>
      <c r="AD79" s="619"/>
      <c r="AE79" s="525"/>
      <c r="AF79" s="572"/>
      <c r="AG79" s="524">
        <v>1</v>
      </c>
      <c r="AH79" s="630">
        <v>2</v>
      </c>
      <c r="AI79" s="658"/>
      <c r="AJ79" s="659"/>
      <c r="AK79" s="659"/>
      <c r="AL79" s="662"/>
      <c r="AM79" s="47"/>
      <c r="AR79" s="47"/>
      <c r="AT79" s="47"/>
    </row>
    <row r="80" spans="1:46" s="38" customFormat="1" ht="15.75" customHeight="1">
      <c r="A80" s="693"/>
      <c r="B80" s="737" t="s">
        <v>292</v>
      </c>
      <c r="C80" s="738"/>
      <c r="D80" s="738"/>
      <c r="E80" s="738"/>
      <c r="F80" s="738"/>
      <c r="G80" s="738"/>
      <c r="H80" s="738"/>
      <c r="I80" s="738"/>
      <c r="J80" s="738"/>
      <c r="K80" s="738"/>
      <c r="L80" s="738"/>
      <c r="M80" s="738"/>
      <c r="N80" s="739"/>
      <c r="O80" s="526">
        <v>4</v>
      </c>
      <c r="P80" s="527">
        <v>7</v>
      </c>
      <c r="Q80" s="527">
        <v>1</v>
      </c>
      <c r="R80" s="528">
        <v>1</v>
      </c>
      <c r="S80" s="529">
        <f>T80+U80</f>
        <v>37</v>
      </c>
      <c r="T80" s="530">
        <v>12</v>
      </c>
      <c r="U80" s="531">
        <v>25</v>
      </c>
      <c r="V80" s="110"/>
      <c r="W80" s="111"/>
      <c r="X80" s="111"/>
      <c r="Y80" s="111">
        <v>25</v>
      </c>
      <c r="Z80" s="122"/>
      <c r="AA80" s="532"/>
      <c r="AB80" s="582"/>
      <c r="AC80" s="533"/>
      <c r="AD80" s="620">
        <f>AD75+AD71+AD68</f>
        <v>4</v>
      </c>
      <c r="AE80" s="590" t="e">
        <f>AE75+AE71+AE68</f>
        <v>#VALUE!</v>
      </c>
      <c r="AF80" s="625">
        <v>6</v>
      </c>
      <c r="AG80" s="534">
        <v>6</v>
      </c>
      <c r="AH80" s="620">
        <v>10</v>
      </c>
      <c r="AI80" s="658"/>
      <c r="AJ80" s="659"/>
      <c r="AK80" s="658"/>
      <c r="AL80" s="662"/>
      <c r="AR80" s="47"/>
      <c r="AT80" s="47"/>
    </row>
    <row r="81" spans="1:46" s="38" customFormat="1" ht="15.75" customHeight="1">
      <c r="A81" s="680"/>
      <c r="B81" s="757" t="s">
        <v>195</v>
      </c>
      <c r="C81" s="758"/>
      <c r="D81" s="758"/>
      <c r="E81" s="758"/>
      <c r="F81" s="758"/>
      <c r="G81" s="758"/>
      <c r="H81" s="758"/>
      <c r="I81" s="758"/>
      <c r="J81" s="758"/>
      <c r="K81" s="758"/>
      <c r="L81" s="758"/>
      <c r="M81" s="758"/>
      <c r="N81" s="758"/>
      <c r="O81" s="414">
        <f>O80+O67+O49</f>
        <v>12</v>
      </c>
      <c r="P81" s="415" t="e">
        <f>P80+P67+P49</f>
        <v>#VALUE!</v>
      </c>
      <c r="Q81" s="415">
        <f>Q80+Q67+Q49</f>
        <v>6</v>
      </c>
      <c r="R81" s="416">
        <f>R80+R67+R49</f>
        <v>1</v>
      </c>
      <c r="S81" s="417">
        <f>T81+U81</f>
        <v>5454</v>
      </c>
      <c r="T81" s="418">
        <f>U81/2</f>
        <v>1818</v>
      </c>
      <c r="U81" s="419">
        <f aca="true" t="shared" si="4" ref="U81:Z81">U80+U75+U71+U68+U59+U53+U46+U42+U36</f>
        <v>3636</v>
      </c>
      <c r="V81" s="304">
        <f t="shared" si="4"/>
        <v>656</v>
      </c>
      <c r="W81" s="304">
        <f t="shared" si="4"/>
        <v>2232</v>
      </c>
      <c r="X81" s="304">
        <f t="shared" si="4"/>
        <v>448</v>
      </c>
      <c r="Y81" s="304">
        <f t="shared" si="4"/>
        <v>285</v>
      </c>
      <c r="Z81" s="304">
        <f t="shared" si="4"/>
        <v>15</v>
      </c>
      <c r="AA81" s="480"/>
      <c r="AB81" s="583"/>
      <c r="AC81" s="480"/>
      <c r="AD81" s="621"/>
      <c r="AE81" s="591"/>
      <c r="AF81" s="583"/>
      <c r="AG81" s="480"/>
      <c r="AH81" s="621"/>
      <c r="AI81" s="902"/>
      <c r="AJ81" s="903"/>
      <c r="AK81" s="895"/>
      <c r="AL81" s="896"/>
      <c r="AM81" s="38" t="s">
        <v>108</v>
      </c>
      <c r="AR81" s="47"/>
      <c r="AT81" s="47"/>
    </row>
    <row r="82" spans="1:46" s="38" customFormat="1" ht="15.75" customHeight="1">
      <c r="A82" s="677"/>
      <c r="B82" s="755" t="s">
        <v>194</v>
      </c>
      <c r="C82" s="756"/>
      <c r="D82" s="756"/>
      <c r="E82" s="756"/>
      <c r="F82" s="756"/>
      <c r="G82" s="756"/>
      <c r="H82" s="756"/>
      <c r="I82" s="756"/>
      <c r="J82" s="756"/>
      <c r="K82" s="756"/>
      <c r="L82" s="756"/>
      <c r="M82" s="756"/>
      <c r="N82" s="756"/>
      <c r="O82" s="92"/>
      <c r="P82" s="87"/>
      <c r="Q82" s="87"/>
      <c r="R82" s="88"/>
      <c r="S82" s="118"/>
      <c r="T82" s="117"/>
      <c r="U82" s="303"/>
      <c r="V82" s="85"/>
      <c r="W82" s="121"/>
      <c r="X82" s="121"/>
      <c r="Y82" s="121"/>
      <c r="Z82" s="122"/>
      <c r="AA82" s="483">
        <v>36</v>
      </c>
      <c r="AB82" s="584">
        <v>36</v>
      </c>
      <c r="AC82" s="483">
        <v>36</v>
      </c>
      <c r="AD82" s="622">
        <v>36</v>
      </c>
      <c r="AE82" s="592">
        <v>36</v>
      </c>
      <c r="AF82" s="584">
        <v>36</v>
      </c>
      <c r="AG82" s="483">
        <v>36</v>
      </c>
      <c r="AH82" s="622">
        <v>36</v>
      </c>
      <c r="AI82" s="112"/>
      <c r="AJ82" s="113"/>
      <c r="AK82" s="658"/>
      <c r="AL82" s="662"/>
      <c r="AR82" s="47"/>
      <c r="AT82" s="47"/>
    </row>
    <row r="83" spans="1:46" s="7" customFormat="1" ht="18" customHeight="1">
      <c r="A83" s="681" t="s">
        <v>80</v>
      </c>
      <c r="B83" s="713" t="s">
        <v>79</v>
      </c>
      <c r="C83" s="714"/>
      <c r="D83" s="714"/>
      <c r="E83" s="714"/>
      <c r="F83" s="714"/>
      <c r="G83" s="714"/>
      <c r="H83" s="714"/>
      <c r="I83" s="714"/>
      <c r="J83" s="714"/>
      <c r="K83" s="714"/>
      <c r="L83" s="714"/>
      <c r="M83" s="714"/>
      <c r="N83" s="715"/>
      <c r="O83" s="98"/>
      <c r="P83" s="104"/>
      <c r="Q83" s="104"/>
      <c r="R83" s="250"/>
      <c r="S83" s="253" t="s">
        <v>97</v>
      </c>
      <c r="T83" s="91"/>
      <c r="U83" s="245">
        <v>72</v>
      </c>
      <c r="V83" s="234"/>
      <c r="W83" s="246"/>
      <c r="X83" s="246"/>
      <c r="Y83" s="235"/>
      <c r="Z83" s="236"/>
      <c r="AA83" s="234"/>
      <c r="AB83" s="235"/>
      <c r="AC83" s="234"/>
      <c r="AD83" s="235" t="s">
        <v>97</v>
      </c>
      <c r="AE83" s="234"/>
      <c r="AF83" s="486"/>
      <c r="AG83" s="631"/>
      <c r="AH83" s="236"/>
      <c r="AI83" s="795"/>
      <c r="AJ83" s="796"/>
      <c r="AK83" s="796"/>
      <c r="AL83" s="906"/>
      <c r="AN83" s="26"/>
      <c r="AO83" s="26"/>
      <c r="AP83" s="26"/>
      <c r="AQ83" s="26"/>
      <c r="AR83" s="26"/>
      <c r="AS83" s="26"/>
      <c r="AT83" s="26"/>
    </row>
    <row r="84" spans="1:46" ht="34.5" customHeight="1">
      <c r="A84" s="694" t="s">
        <v>81</v>
      </c>
      <c r="B84" s="745" t="s">
        <v>98</v>
      </c>
      <c r="C84" s="745"/>
      <c r="D84" s="745"/>
      <c r="E84" s="745"/>
      <c r="F84" s="745"/>
      <c r="G84" s="745"/>
      <c r="H84" s="745"/>
      <c r="I84" s="745"/>
      <c r="J84" s="745"/>
      <c r="K84" s="745"/>
      <c r="L84" s="745"/>
      <c r="M84" s="745"/>
      <c r="N84" s="745"/>
      <c r="O84" s="99"/>
      <c r="P84" s="102"/>
      <c r="Q84" s="102"/>
      <c r="R84" s="251"/>
      <c r="S84" s="240" t="s">
        <v>96</v>
      </c>
      <c r="T84" s="84"/>
      <c r="U84" s="230">
        <v>252</v>
      </c>
      <c r="V84" s="230"/>
      <c r="W84" s="247"/>
      <c r="X84" s="247"/>
      <c r="Y84" s="231"/>
      <c r="Z84" s="237"/>
      <c r="AA84" s="230"/>
      <c r="AB84" s="231"/>
      <c r="AC84" s="230"/>
      <c r="AD84" s="231"/>
      <c r="AE84" s="230" t="s">
        <v>93</v>
      </c>
      <c r="AF84" s="446"/>
      <c r="AG84" s="632" t="s">
        <v>95</v>
      </c>
      <c r="AH84" s="237"/>
      <c r="AI84" s="781"/>
      <c r="AJ84" s="782"/>
      <c r="AK84" s="782"/>
      <c r="AL84" s="904"/>
      <c r="AN84" s="2"/>
      <c r="AO84" s="2"/>
      <c r="AP84" s="26"/>
      <c r="AQ84" s="26"/>
      <c r="AR84" s="26"/>
      <c r="AS84" s="26"/>
      <c r="AT84" s="26"/>
    </row>
    <row r="85" spans="1:46" s="7" customFormat="1" ht="18" customHeight="1">
      <c r="A85" s="675" t="s">
        <v>82</v>
      </c>
      <c r="B85" s="734" t="s">
        <v>99</v>
      </c>
      <c r="C85" s="735"/>
      <c r="D85" s="735"/>
      <c r="E85" s="735"/>
      <c r="F85" s="735"/>
      <c r="G85" s="735"/>
      <c r="H85" s="735"/>
      <c r="I85" s="735"/>
      <c r="J85" s="735"/>
      <c r="K85" s="735"/>
      <c r="L85" s="735"/>
      <c r="M85" s="735"/>
      <c r="N85" s="736"/>
      <c r="O85" s="99"/>
      <c r="P85" s="102"/>
      <c r="Q85" s="102"/>
      <c r="R85" s="251"/>
      <c r="S85" s="240" t="s">
        <v>93</v>
      </c>
      <c r="T85" s="84"/>
      <c r="U85" s="230">
        <v>108</v>
      </c>
      <c r="V85" s="230"/>
      <c r="W85" s="247"/>
      <c r="X85" s="247"/>
      <c r="Y85" s="231"/>
      <c r="Z85" s="237"/>
      <c r="AA85" s="230"/>
      <c r="AB85" s="231"/>
      <c r="AC85" s="230"/>
      <c r="AD85" s="231"/>
      <c r="AE85" s="230" t="s">
        <v>93</v>
      </c>
      <c r="AF85" s="446"/>
      <c r="AG85" s="632"/>
      <c r="AH85" s="237"/>
      <c r="AI85" s="781"/>
      <c r="AJ85" s="782"/>
      <c r="AK85" s="782"/>
      <c r="AL85" s="904"/>
      <c r="AN85" s="26"/>
      <c r="AO85" s="26"/>
      <c r="AP85" s="26"/>
      <c r="AQ85" s="26"/>
      <c r="AR85" s="26"/>
      <c r="AS85" s="26"/>
      <c r="AT85" s="26"/>
    </row>
    <row r="86" spans="1:46" s="7" customFormat="1" ht="18" customHeight="1">
      <c r="A86" s="675" t="s">
        <v>83</v>
      </c>
      <c r="B86" s="734" t="s">
        <v>100</v>
      </c>
      <c r="C86" s="735"/>
      <c r="D86" s="735"/>
      <c r="E86" s="735"/>
      <c r="F86" s="735"/>
      <c r="G86" s="735"/>
      <c r="H86" s="735"/>
      <c r="I86" s="735"/>
      <c r="J86" s="735"/>
      <c r="K86" s="735"/>
      <c r="L86" s="735"/>
      <c r="M86" s="735"/>
      <c r="N86" s="736"/>
      <c r="O86" s="99"/>
      <c r="P86" s="102"/>
      <c r="Q86" s="102"/>
      <c r="R86" s="251"/>
      <c r="S86" s="240" t="s">
        <v>95</v>
      </c>
      <c r="T86" s="84"/>
      <c r="U86" s="230">
        <v>144</v>
      </c>
      <c r="V86" s="230"/>
      <c r="W86" s="247"/>
      <c r="X86" s="247"/>
      <c r="Y86" s="231"/>
      <c r="Z86" s="237"/>
      <c r="AA86" s="230"/>
      <c r="AB86" s="231"/>
      <c r="AC86" s="230"/>
      <c r="AD86" s="231"/>
      <c r="AE86" s="230"/>
      <c r="AF86" s="446"/>
      <c r="AG86" s="632" t="s">
        <v>95</v>
      </c>
      <c r="AH86" s="237"/>
      <c r="AI86" s="781"/>
      <c r="AJ86" s="782"/>
      <c r="AK86" s="782"/>
      <c r="AL86" s="904"/>
      <c r="AN86" s="26"/>
      <c r="AO86" s="26"/>
      <c r="AP86" s="26"/>
      <c r="AQ86" s="26"/>
      <c r="AR86" s="26"/>
      <c r="AS86" s="26"/>
      <c r="AT86" s="26"/>
    </row>
    <row r="87" spans="1:46" s="7" customFormat="1" ht="18" customHeight="1" thickBot="1">
      <c r="A87" s="695" t="s">
        <v>84</v>
      </c>
      <c r="B87" s="744" t="s">
        <v>101</v>
      </c>
      <c r="C87" s="745"/>
      <c r="D87" s="745"/>
      <c r="E87" s="745"/>
      <c r="F87" s="745"/>
      <c r="G87" s="745"/>
      <c r="H87" s="745"/>
      <c r="I87" s="745"/>
      <c r="J87" s="745"/>
      <c r="K87" s="745"/>
      <c r="L87" s="745"/>
      <c r="M87" s="745"/>
      <c r="N87" s="745"/>
      <c r="O87" s="99"/>
      <c r="P87" s="102"/>
      <c r="Q87" s="102"/>
      <c r="R87" s="251"/>
      <c r="S87" s="241" t="s">
        <v>93</v>
      </c>
      <c r="T87" s="90"/>
      <c r="U87" s="248">
        <v>108</v>
      </c>
      <c r="V87" s="230"/>
      <c r="W87" s="247"/>
      <c r="X87" s="247"/>
      <c r="Y87" s="231"/>
      <c r="Z87" s="237"/>
      <c r="AA87" s="230"/>
      <c r="AB87" s="231"/>
      <c r="AC87" s="230"/>
      <c r="AD87" s="231"/>
      <c r="AE87" s="230"/>
      <c r="AF87" s="446"/>
      <c r="AG87" s="632"/>
      <c r="AH87" s="237" t="s">
        <v>93</v>
      </c>
      <c r="AI87" s="779"/>
      <c r="AJ87" s="780"/>
      <c r="AK87" s="780"/>
      <c r="AL87" s="905"/>
      <c r="AN87" s="26"/>
      <c r="AO87" s="26"/>
      <c r="AP87" s="26"/>
      <c r="AQ87" s="26"/>
      <c r="AR87" s="26"/>
      <c r="AS87" s="26"/>
      <c r="AT87" s="26"/>
    </row>
    <row r="88" spans="1:46" s="7" customFormat="1" ht="18" customHeight="1">
      <c r="A88" s="675" t="s">
        <v>85</v>
      </c>
      <c r="B88" s="734" t="s">
        <v>102</v>
      </c>
      <c r="C88" s="735"/>
      <c r="D88" s="735"/>
      <c r="E88" s="735"/>
      <c r="F88" s="735"/>
      <c r="G88" s="735"/>
      <c r="H88" s="735"/>
      <c r="I88" s="735"/>
      <c r="J88" s="735"/>
      <c r="K88" s="735"/>
      <c r="L88" s="735"/>
      <c r="M88" s="735"/>
      <c r="N88" s="736"/>
      <c r="O88" s="99"/>
      <c r="P88" s="102"/>
      <c r="Q88" s="102"/>
      <c r="R88" s="251"/>
      <c r="S88" s="240" t="s">
        <v>94</v>
      </c>
      <c r="T88" s="84"/>
      <c r="U88" s="230"/>
      <c r="V88" s="230"/>
      <c r="W88" s="247"/>
      <c r="X88" s="247"/>
      <c r="Y88" s="231"/>
      <c r="Z88" s="237"/>
      <c r="AA88" s="230" t="s">
        <v>90</v>
      </c>
      <c r="AB88" s="231" t="s">
        <v>97</v>
      </c>
      <c r="AC88" s="230" t="s">
        <v>90</v>
      </c>
      <c r="AD88" s="231" t="s">
        <v>97</v>
      </c>
      <c r="AE88" s="230" t="s">
        <v>90</v>
      </c>
      <c r="AF88" s="446" t="s">
        <v>97</v>
      </c>
      <c r="AG88" s="632" t="s">
        <v>90</v>
      </c>
      <c r="AH88" s="237" t="s">
        <v>90</v>
      </c>
      <c r="AI88" s="795"/>
      <c r="AJ88" s="796"/>
      <c r="AK88" s="796"/>
      <c r="AL88" s="906"/>
      <c r="AN88" s="26"/>
      <c r="AO88" s="26"/>
      <c r="AP88" s="26"/>
      <c r="AQ88" s="26"/>
      <c r="AR88" s="26"/>
      <c r="AS88" s="26"/>
      <c r="AT88" s="26"/>
    </row>
    <row r="89" spans="1:46" s="7" customFormat="1" ht="18" customHeight="1">
      <c r="A89" s="675" t="s">
        <v>86</v>
      </c>
      <c r="B89" s="745" t="s">
        <v>92</v>
      </c>
      <c r="C89" s="745"/>
      <c r="D89" s="745"/>
      <c r="E89" s="745"/>
      <c r="F89" s="745"/>
      <c r="G89" s="745"/>
      <c r="H89" s="745"/>
      <c r="I89" s="745"/>
      <c r="J89" s="745"/>
      <c r="K89" s="745"/>
      <c r="L89" s="745"/>
      <c r="M89" s="745"/>
      <c r="N89" s="745"/>
      <c r="O89" s="99"/>
      <c r="P89" s="102"/>
      <c r="Q89" s="102"/>
      <c r="R89" s="251"/>
      <c r="S89" s="240" t="s">
        <v>93</v>
      </c>
      <c r="T89" s="84"/>
      <c r="U89" s="230"/>
      <c r="V89" s="230"/>
      <c r="W89" s="247"/>
      <c r="X89" s="247"/>
      <c r="Y89" s="231"/>
      <c r="Z89" s="237"/>
      <c r="AA89" s="230"/>
      <c r="AB89" s="231"/>
      <c r="AC89" s="230"/>
      <c r="AD89" s="231"/>
      <c r="AE89" s="230"/>
      <c r="AF89" s="446"/>
      <c r="AG89" s="632"/>
      <c r="AH89" s="237" t="s">
        <v>93</v>
      </c>
      <c r="AI89" s="781"/>
      <c r="AJ89" s="782"/>
      <c r="AK89" s="782"/>
      <c r="AL89" s="904"/>
      <c r="AN89" s="26"/>
      <c r="AO89" s="26"/>
      <c r="AP89" s="26"/>
      <c r="AQ89" s="26"/>
      <c r="AR89" s="26"/>
      <c r="AS89" s="26"/>
      <c r="AT89" s="26"/>
    </row>
    <row r="90" spans="1:46" s="7" customFormat="1" ht="18" customHeight="1">
      <c r="A90" s="675" t="s">
        <v>87</v>
      </c>
      <c r="B90" s="734" t="s">
        <v>91</v>
      </c>
      <c r="C90" s="735"/>
      <c r="D90" s="735"/>
      <c r="E90" s="735"/>
      <c r="F90" s="735"/>
      <c r="G90" s="735"/>
      <c r="H90" s="735"/>
      <c r="I90" s="735"/>
      <c r="J90" s="735"/>
      <c r="K90" s="735"/>
      <c r="L90" s="735"/>
      <c r="M90" s="735"/>
      <c r="N90" s="736"/>
      <c r="O90" s="99"/>
      <c r="P90" s="102"/>
      <c r="Q90" s="102"/>
      <c r="R90" s="251"/>
      <c r="S90" s="240" t="s">
        <v>90</v>
      </c>
      <c r="T90" s="84"/>
      <c r="U90" s="230"/>
      <c r="V90" s="230"/>
      <c r="W90" s="247"/>
      <c r="X90" s="247"/>
      <c r="Y90" s="231"/>
      <c r="Z90" s="237"/>
      <c r="AA90" s="230"/>
      <c r="AB90" s="231"/>
      <c r="AC90" s="230"/>
      <c r="AD90" s="231"/>
      <c r="AE90" s="230"/>
      <c r="AF90" s="446"/>
      <c r="AG90" s="632"/>
      <c r="AH90" s="237" t="s">
        <v>90</v>
      </c>
      <c r="AI90" s="781"/>
      <c r="AJ90" s="782"/>
      <c r="AK90" s="782"/>
      <c r="AL90" s="904"/>
      <c r="AN90" s="26"/>
      <c r="AO90" s="26"/>
      <c r="AP90" s="26"/>
      <c r="AQ90" s="26"/>
      <c r="AR90" s="26"/>
      <c r="AS90" s="26"/>
      <c r="AT90" s="26"/>
    </row>
    <row r="91" spans="1:46" ht="33" customHeight="1">
      <c r="A91" s="694" t="s">
        <v>88</v>
      </c>
      <c r="B91" s="744" t="s">
        <v>336</v>
      </c>
      <c r="C91" s="745"/>
      <c r="D91" s="745"/>
      <c r="E91" s="745"/>
      <c r="F91" s="745"/>
      <c r="G91" s="745"/>
      <c r="H91" s="745"/>
      <c r="I91" s="745"/>
      <c r="J91" s="745"/>
      <c r="K91" s="745"/>
      <c r="L91" s="745"/>
      <c r="M91" s="745"/>
      <c r="N91" s="745"/>
      <c r="O91" s="99"/>
      <c r="P91" s="102"/>
      <c r="Q91" s="102"/>
      <c r="R91" s="251"/>
      <c r="S91" s="240" t="s">
        <v>90</v>
      </c>
      <c r="T91" s="84"/>
      <c r="U91" s="230"/>
      <c r="V91" s="230"/>
      <c r="W91" s="247"/>
      <c r="X91" s="247"/>
      <c r="Y91" s="231"/>
      <c r="Z91" s="237"/>
      <c r="AA91" s="230"/>
      <c r="AB91" s="231"/>
      <c r="AC91" s="230"/>
      <c r="AD91" s="231"/>
      <c r="AE91" s="230"/>
      <c r="AF91" s="446"/>
      <c r="AG91" s="632"/>
      <c r="AH91" s="237" t="s">
        <v>90</v>
      </c>
      <c r="AI91" s="781"/>
      <c r="AJ91" s="782"/>
      <c r="AK91" s="782"/>
      <c r="AL91" s="904"/>
      <c r="AN91" s="2"/>
      <c r="AO91" s="2"/>
      <c r="AP91" s="20"/>
      <c r="AQ91" s="2"/>
      <c r="AR91" s="19"/>
      <c r="AS91" s="2"/>
      <c r="AT91" s="19"/>
    </row>
    <row r="92" spans="1:46" s="7" customFormat="1" ht="18" customHeight="1">
      <c r="A92" s="678" t="s">
        <v>89</v>
      </c>
      <c r="B92" s="748" t="s">
        <v>338</v>
      </c>
      <c r="C92" s="748"/>
      <c r="D92" s="748"/>
      <c r="E92" s="748"/>
      <c r="F92" s="748"/>
      <c r="G92" s="748"/>
      <c r="H92" s="748"/>
      <c r="I92" s="748"/>
      <c r="J92" s="748"/>
      <c r="K92" s="748"/>
      <c r="L92" s="748"/>
      <c r="M92" s="748"/>
      <c r="N92" s="748"/>
      <c r="O92" s="100"/>
      <c r="P92" s="103"/>
      <c r="Q92" s="103"/>
      <c r="R92" s="252"/>
      <c r="S92" s="241" t="s">
        <v>90</v>
      </c>
      <c r="T92" s="90"/>
      <c r="U92" s="248"/>
      <c r="V92" s="238"/>
      <c r="W92" s="249"/>
      <c r="X92" s="249"/>
      <c r="Y92" s="232"/>
      <c r="Z92" s="233"/>
      <c r="AA92" s="238"/>
      <c r="AB92" s="232"/>
      <c r="AC92" s="238"/>
      <c r="AD92" s="232"/>
      <c r="AE92" s="238"/>
      <c r="AF92" s="487"/>
      <c r="AG92" s="633"/>
      <c r="AH92" s="233" t="s">
        <v>90</v>
      </c>
      <c r="AI92" s="781"/>
      <c r="AJ92" s="782"/>
      <c r="AK92" s="782"/>
      <c r="AL92" s="904"/>
      <c r="AM92" s="44"/>
      <c r="AN92" s="26"/>
      <c r="AO92" s="26"/>
      <c r="AP92" s="26"/>
      <c r="AQ92" s="26"/>
      <c r="AR92" s="28" t="s">
        <v>128</v>
      </c>
      <c r="AS92" s="26"/>
      <c r="AT92" s="28"/>
    </row>
    <row r="93" spans="1:46" ht="31.5" customHeight="1">
      <c r="A93" s="797" t="s">
        <v>182</v>
      </c>
      <c r="B93" s="798"/>
      <c r="C93" s="798"/>
      <c r="D93" s="798"/>
      <c r="E93" s="798"/>
      <c r="F93" s="798"/>
      <c r="G93" s="798"/>
      <c r="H93" s="798"/>
      <c r="I93" s="798"/>
      <c r="J93" s="798"/>
      <c r="K93" s="798"/>
      <c r="L93" s="798"/>
      <c r="M93" s="798"/>
      <c r="N93" s="799"/>
      <c r="O93" s="802" t="s">
        <v>22</v>
      </c>
      <c r="P93" s="728" t="s">
        <v>118</v>
      </c>
      <c r="Q93" s="729"/>
      <c r="R93" s="729"/>
      <c r="S93" s="729"/>
      <c r="T93" s="729"/>
      <c r="U93" s="729"/>
      <c r="V93" s="729"/>
      <c r="W93" s="729"/>
      <c r="X93" s="729"/>
      <c r="Y93" s="729"/>
      <c r="Z93" s="730"/>
      <c r="AA93" s="469">
        <v>15</v>
      </c>
      <c r="AB93" s="468">
        <v>14</v>
      </c>
      <c r="AC93" s="336">
        <v>11</v>
      </c>
      <c r="AD93" s="485">
        <v>12</v>
      </c>
      <c r="AE93" s="336">
        <v>12</v>
      </c>
      <c r="AF93" s="485">
        <v>13</v>
      </c>
      <c r="AG93" s="336">
        <v>9</v>
      </c>
      <c r="AH93" s="634">
        <v>7</v>
      </c>
      <c r="AI93" s="138"/>
      <c r="AJ93" s="138"/>
      <c r="AK93" s="138"/>
      <c r="AL93" s="139"/>
      <c r="AM93" s="81"/>
      <c r="AN93" s="7"/>
      <c r="AO93" s="7"/>
      <c r="AP93" s="20"/>
      <c r="AQ93" s="2"/>
      <c r="AR93" s="19"/>
      <c r="AS93" s="2"/>
      <c r="AT93" s="19"/>
    </row>
    <row r="94" spans="1:46" ht="15.75" customHeight="1">
      <c r="A94" s="725" t="s">
        <v>92</v>
      </c>
      <c r="B94" s="726"/>
      <c r="C94" s="726"/>
      <c r="D94" s="726"/>
      <c r="E94" s="726"/>
      <c r="F94" s="726"/>
      <c r="G94" s="726"/>
      <c r="H94" s="726"/>
      <c r="I94" s="726"/>
      <c r="J94" s="726"/>
      <c r="K94" s="726"/>
      <c r="L94" s="726"/>
      <c r="M94" s="726"/>
      <c r="N94" s="727"/>
      <c r="O94" s="803"/>
      <c r="P94" s="722" t="s">
        <v>119</v>
      </c>
      <c r="Q94" s="723"/>
      <c r="R94" s="723"/>
      <c r="S94" s="723"/>
      <c r="T94" s="723"/>
      <c r="U94" s="723"/>
      <c r="V94" s="723"/>
      <c r="W94" s="723"/>
      <c r="X94" s="723"/>
      <c r="Y94" s="723"/>
      <c r="Z94" s="724"/>
      <c r="AA94" s="444"/>
      <c r="AB94" s="445"/>
      <c r="AC94" s="311"/>
      <c r="AD94" s="443" t="s">
        <v>97</v>
      </c>
      <c r="AE94" s="311"/>
      <c r="AF94" s="443"/>
      <c r="AG94" s="311"/>
      <c r="AH94" s="635"/>
      <c r="AI94" s="138"/>
      <c r="AJ94" s="138"/>
      <c r="AK94" s="138"/>
      <c r="AL94" s="139"/>
      <c r="AM94" s="44"/>
      <c r="AN94" s="7"/>
      <c r="AO94" s="7"/>
      <c r="AP94" s="20"/>
      <c r="AQ94" s="2"/>
      <c r="AR94" s="19"/>
      <c r="AS94" s="2"/>
      <c r="AT94" s="19"/>
    </row>
    <row r="95" spans="1:46" ht="15.75" customHeight="1">
      <c r="A95" s="725" t="s">
        <v>122</v>
      </c>
      <c r="B95" s="726"/>
      <c r="C95" s="726"/>
      <c r="D95" s="726"/>
      <c r="E95" s="726"/>
      <c r="F95" s="726"/>
      <c r="G95" s="726"/>
      <c r="H95" s="726"/>
      <c r="I95" s="726"/>
      <c r="J95" s="726"/>
      <c r="K95" s="726"/>
      <c r="L95" s="726"/>
      <c r="M95" s="726"/>
      <c r="N95" s="727"/>
      <c r="O95" s="803"/>
      <c r="P95" s="705" t="s">
        <v>135</v>
      </c>
      <c r="Q95" s="706"/>
      <c r="R95" s="706"/>
      <c r="S95" s="706"/>
      <c r="T95" s="706"/>
      <c r="U95" s="706"/>
      <c r="V95" s="706"/>
      <c r="W95" s="706"/>
      <c r="X95" s="706"/>
      <c r="Y95" s="706"/>
      <c r="Z95" s="707"/>
      <c r="AA95" s="444"/>
      <c r="AB95" s="445"/>
      <c r="AC95" s="311"/>
      <c r="AD95" s="443"/>
      <c r="AE95" s="311" t="s">
        <v>93</v>
      </c>
      <c r="AF95" s="443"/>
      <c r="AG95" s="311" t="s">
        <v>95</v>
      </c>
      <c r="AH95" s="635"/>
      <c r="AI95" s="138"/>
      <c r="AJ95" s="138"/>
      <c r="AK95" s="138"/>
      <c r="AL95" s="139"/>
      <c r="AM95" s="44"/>
      <c r="AN95" s="7"/>
      <c r="AO95" s="7"/>
      <c r="AP95" s="20"/>
      <c r="AQ95" s="2"/>
      <c r="AR95" s="19"/>
      <c r="AS95" s="2"/>
      <c r="AT95" s="19"/>
    </row>
    <row r="96" spans="1:48" ht="15.75" customHeight="1">
      <c r="A96" s="740" t="s">
        <v>127</v>
      </c>
      <c r="B96" s="741"/>
      <c r="C96" s="741"/>
      <c r="D96" s="741"/>
      <c r="E96" s="741"/>
      <c r="F96" s="741"/>
      <c r="G96" s="741"/>
      <c r="H96" s="741"/>
      <c r="I96" s="741"/>
      <c r="J96" s="741"/>
      <c r="K96" s="741"/>
      <c r="L96" s="741"/>
      <c r="M96" s="741"/>
      <c r="N96" s="742"/>
      <c r="O96" s="803"/>
      <c r="P96" s="722" t="s">
        <v>136</v>
      </c>
      <c r="Q96" s="723"/>
      <c r="R96" s="723"/>
      <c r="S96" s="723"/>
      <c r="T96" s="723"/>
      <c r="U96" s="723"/>
      <c r="V96" s="723"/>
      <c r="W96" s="723"/>
      <c r="X96" s="723"/>
      <c r="Y96" s="723"/>
      <c r="Z96" s="724"/>
      <c r="AA96" s="444"/>
      <c r="AB96" s="445"/>
      <c r="AC96" s="311"/>
      <c r="AD96" s="443"/>
      <c r="AE96" s="311"/>
      <c r="AF96" s="443"/>
      <c r="AG96" s="311" t="s">
        <v>95</v>
      </c>
      <c r="AH96" s="635"/>
      <c r="AI96" s="138"/>
      <c r="AJ96" s="138"/>
      <c r="AK96" s="138"/>
      <c r="AL96" s="139"/>
      <c r="AM96" s="44"/>
      <c r="AN96" s="7"/>
      <c r="AO96" s="7"/>
      <c r="AP96" s="20"/>
      <c r="AQ96" s="2"/>
      <c r="AR96" s="19"/>
      <c r="AS96" s="2"/>
      <c r="AT96" s="19"/>
      <c r="AV96" t="s">
        <v>128</v>
      </c>
    </row>
    <row r="97" spans="1:46" ht="15.75" customHeight="1">
      <c r="A97" s="794" t="s">
        <v>123</v>
      </c>
      <c r="B97" s="792"/>
      <c r="C97" s="792"/>
      <c r="D97" s="792"/>
      <c r="E97" s="792"/>
      <c r="F97" s="792"/>
      <c r="G97" s="792"/>
      <c r="H97" s="792"/>
      <c r="I97" s="792"/>
      <c r="J97" s="792"/>
      <c r="K97" s="792"/>
      <c r="L97" s="792"/>
      <c r="M97" s="792"/>
      <c r="N97" s="793"/>
      <c r="O97" s="803"/>
      <c r="P97" s="705" t="s">
        <v>133</v>
      </c>
      <c r="Q97" s="706"/>
      <c r="R97" s="706"/>
      <c r="S97" s="706"/>
      <c r="T97" s="706"/>
      <c r="U97" s="706"/>
      <c r="V97" s="706"/>
      <c r="W97" s="706"/>
      <c r="X97" s="706"/>
      <c r="Y97" s="706"/>
      <c r="Z97" s="707"/>
      <c r="AA97" s="444"/>
      <c r="AB97" s="445"/>
      <c r="AC97" s="311"/>
      <c r="AD97" s="443"/>
      <c r="AE97" s="311"/>
      <c r="AF97" s="443"/>
      <c r="AG97" s="311"/>
      <c r="AH97" s="635" t="s">
        <v>93</v>
      </c>
      <c r="AI97" s="138"/>
      <c r="AJ97" s="138"/>
      <c r="AK97" s="138"/>
      <c r="AL97" s="139"/>
      <c r="AN97" s="2"/>
      <c r="AO97" s="2"/>
      <c r="AP97" s="20"/>
      <c r="AQ97" s="2"/>
      <c r="AR97" s="19"/>
      <c r="AS97" s="2"/>
      <c r="AT97" s="19"/>
    </row>
    <row r="98" spans="1:46" ht="15.75" customHeight="1">
      <c r="A98" s="696"/>
      <c r="B98" s="791" t="s">
        <v>125</v>
      </c>
      <c r="C98" s="792"/>
      <c r="D98" s="792"/>
      <c r="E98" s="792"/>
      <c r="F98" s="792"/>
      <c r="G98" s="792"/>
      <c r="H98" s="792"/>
      <c r="I98" s="792"/>
      <c r="J98" s="792"/>
      <c r="K98" s="792"/>
      <c r="L98" s="792"/>
      <c r="M98" s="792"/>
      <c r="N98" s="793"/>
      <c r="O98" s="803"/>
      <c r="P98" s="722" t="s">
        <v>23</v>
      </c>
      <c r="Q98" s="723"/>
      <c r="R98" s="723"/>
      <c r="S98" s="723"/>
      <c r="T98" s="723"/>
      <c r="U98" s="723"/>
      <c r="V98" s="723"/>
      <c r="W98" s="723"/>
      <c r="X98" s="723"/>
      <c r="Y98" s="723"/>
      <c r="Z98" s="724"/>
      <c r="AA98" s="230">
        <v>2</v>
      </c>
      <c r="AB98" s="231">
        <v>4</v>
      </c>
      <c r="AC98" s="230">
        <v>2</v>
      </c>
      <c r="AD98" s="231">
        <v>4</v>
      </c>
      <c r="AE98" s="230">
        <v>2</v>
      </c>
      <c r="AF98" s="446">
        <v>4</v>
      </c>
      <c r="AG98" s="230">
        <v>2</v>
      </c>
      <c r="AH98" s="237">
        <v>2</v>
      </c>
      <c r="AI98" s="57"/>
      <c r="AJ98" s="57"/>
      <c r="AK98" s="57"/>
      <c r="AL98" s="58"/>
      <c r="AM98" s="64">
        <f>SUM(AA98:AL98)</f>
        <v>22</v>
      </c>
      <c r="AN98" s="2">
        <f>O81</f>
        <v>12</v>
      </c>
      <c r="AO98" s="2"/>
      <c r="AP98" s="20"/>
      <c r="AQ98" s="2"/>
      <c r="AR98" s="19"/>
      <c r="AS98" s="2"/>
      <c r="AT98" s="19"/>
    </row>
    <row r="99" spans="1:46" ht="15.75" customHeight="1">
      <c r="A99" s="697"/>
      <c r="B99" s="791" t="s">
        <v>126</v>
      </c>
      <c r="C99" s="792"/>
      <c r="D99" s="792"/>
      <c r="E99" s="792"/>
      <c r="F99" s="792"/>
      <c r="G99" s="792"/>
      <c r="H99" s="792"/>
      <c r="I99" s="792"/>
      <c r="J99" s="792"/>
      <c r="K99" s="792"/>
      <c r="L99" s="792"/>
      <c r="M99" s="792"/>
      <c r="N99" s="793"/>
      <c r="O99" s="803"/>
      <c r="P99" s="722" t="s">
        <v>134</v>
      </c>
      <c r="Q99" s="723"/>
      <c r="R99" s="723"/>
      <c r="S99" s="723"/>
      <c r="T99" s="723"/>
      <c r="U99" s="723"/>
      <c r="V99" s="723"/>
      <c r="W99" s="723"/>
      <c r="X99" s="723"/>
      <c r="Y99" s="723"/>
      <c r="Z99" s="724"/>
      <c r="AA99" s="230">
        <v>4</v>
      </c>
      <c r="AB99" s="231">
        <v>6</v>
      </c>
      <c r="AC99" s="230">
        <v>4</v>
      </c>
      <c r="AD99" s="231">
        <v>4</v>
      </c>
      <c r="AE99" s="230">
        <v>4</v>
      </c>
      <c r="AF99" s="446">
        <v>6</v>
      </c>
      <c r="AG99" s="230">
        <v>5</v>
      </c>
      <c r="AH99" s="237">
        <v>5</v>
      </c>
      <c r="AI99" s="59"/>
      <c r="AJ99" s="59"/>
      <c r="AK99" s="59"/>
      <c r="AL99" s="60"/>
      <c r="AM99" s="64">
        <f>SUM(AA99:AL99)</f>
        <v>38</v>
      </c>
      <c r="AN99" s="2" t="e">
        <f>P81</f>
        <v>#VALUE!</v>
      </c>
      <c r="AO99" s="2"/>
      <c r="AP99" s="20"/>
      <c r="AQ99" s="2"/>
      <c r="AR99" s="19"/>
      <c r="AS99" s="2"/>
      <c r="AT99" s="19"/>
    </row>
    <row r="100" spans="1:46" ht="15.75" customHeight="1">
      <c r="A100" s="698"/>
      <c r="B100" s="788" t="s">
        <v>124</v>
      </c>
      <c r="C100" s="789"/>
      <c r="D100" s="789"/>
      <c r="E100" s="789"/>
      <c r="F100" s="789"/>
      <c r="G100" s="789"/>
      <c r="H100" s="789"/>
      <c r="I100" s="789"/>
      <c r="J100" s="789"/>
      <c r="K100" s="789"/>
      <c r="L100" s="789"/>
      <c r="M100" s="789"/>
      <c r="N100" s="790"/>
      <c r="O100" s="804"/>
      <c r="P100" s="785" t="s">
        <v>190</v>
      </c>
      <c r="Q100" s="786"/>
      <c r="R100" s="786"/>
      <c r="S100" s="786"/>
      <c r="T100" s="786"/>
      <c r="U100" s="786"/>
      <c r="V100" s="786"/>
      <c r="W100" s="786"/>
      <c r="X100" s="786"/>
      <c r="Y100" s="786"/>
      <c r="Z100" s="787"/>
      <c r="AA100" s="238">
        <v>9</v>
      </c>
      <c r="AB100" s="232">
        <v>4</v>
      </c>
      <c r="AC100" s="238">
        <v>5</v>
      </c>
      <c r="AD100" s="232">
        <v>4</v>
      </c>
      <c r="AE100" s="238">
        <v>6</v>
      </c>
      <c r="AF100" s="487">
        <v>3</v>
      </c>
      <c r="AG100" s="238">
        <v>2</v>
      </c>
      <c r="AH100" s="233">
        <v>1</v>
      </c>
      <c r="AI100" s="61"/>
      <c r="AJ100" s="61"/>
      <c r="AK100" s="61"/>
      <c r="AL100" s="62"/>
      <c r="AM100" s="64">
        <f>SUM(AA100:AL100)</f>
        <v>34</v>
      </c>
      <c r="AN100" s="2">
        <f>Q81</f>
        <v>6</v>
      </c>
      <c r="AO100" s="2"/>
      <c r="AP100" s="20"/>
      <c r="AQ100" s="2"/>
      <c r="AR100" s="19"/>
      <c r="AS100" s="2"/>
      <c r="AT100" s="19"/>
    </row>
    <row r="101" spans="1:46" s="262" customFormat="1" ht="20.25" customHeight="1">
      <c r="A101" s="927" t="s">
        <v>276</v>
      </c>
      <c r="B101" s="927"/>
      <c r="C101" s="927"/>
      <c r="D101" s="927"/>
      <c r="E101" s="927"/>
      <c r="F101" s="927"/>
      <c r="G101" s="927"/>
      <c r="H101" s="927"/>
      <c r="I101" s="927"/>
      <c r="J101" s="927"/>
      <c r="K101" s="927"/>
      <c r="L101" s="927"/>
      <c r="M101" s="927"/>
      <c r="N101" s="927"/>
      <c r="O101" s="927"/>
      <c r="P101" s="927"/>
      <c r="Q101" s="927"/>
      <c r="R101" s="927"/>
      <c r="S101" s="927"/>
      <c r="T101" s="927"/>
      <c r="U101" s="927"/>
      <c r="V101" s="927"/>
      <c r="W101" s="927"/>
      <c r="X101" s="927"/>
      <c r="Y101" s="927"/>
      <c r="Z101" s="927"/>
      <c r="AA101" s="927"/>
      <c r="AB101" s="927"/>
      <c r="AC101" s="927"/>
      <c r="AD101" s="927"/>
      <c r="AE101" s="927"/>
      <c r="AF101" s="927"/>
      <c r="AG101" s="927"/>
      <c r="AH101" s="927"/>
      <c r="AI101" s="261"/>
      <c r="AJ101" s="261"/>
      <c r="AK101" s="261"/>
      <c r="AL101" s="261"/>
      <c r="AM101" s="261"/>
      <c r="AP101" s="244"/>
      <c r="AR101" s="263"/>
      <c r="AT101" s="263"/>
    </row>
    <row r="102" spans="1:46" s="262" customFormat="1" ht="19.5" customHeight="1">
      <c r="A102" s="928" t="s">
        <v>138</v>
      </c>
      <c r="B102" s="928"/>
      <c r="C102" s="928"/>
      <c r="D102" s="928"/>
      <c r="E102" s="928"/>
      <c r="F102" s="928"/>
      <c r="G102" s="928"/>
      <c r="H102" s="928"/>
      <c r="I102" s="928"/>
      <c r="J102" s="928"/>
      <c r="K102" s="928"/>
      <c r="L102" s="928"/>
      <c r="M102" s="928"/>
      <c r="N102" s="277" t="s">
        <v>147</v>
      </c>
      <c r="O102" s="277" t="s">
        <v>400</v>
      </c>
      <c r="P102" s="277"/>
      <c r="Q102" s="277"/>
      <c r="R102" s="277"/>
      <c r="S102" s="277"/>
      <c r="T102" s="277"/>
      <c r="U102" s="277"/>
      <c r="V102" s="277"/>
      <c r="W102" s="277"/>
      <c r="X102" s="928" t="s">
        <v>157</v>
      </c>
      <c r="Y102" s="928"/>
      <c r="Z102" s="928"/>
      <c r="AA102" s="928"/>
      <c r="AB102" s="928"/>
      <c r="AC102" s="928"/>
      <c r="AD102" s="928"/>
      <c r="AE102" s="928"/>
      <c r="AF102" s="928"/>
      <c r="AG102" s="928"/>
      <c r="AH102" s="928"/>
      <c r="AI102" s="261"/>
      <c r="AJ102" s="261"/>
      <c r="AK102" s="261"/>
      <c r="AL102" s="261"/>
      <c r="AM102" s="261"/>
      <c r="AP102" s="244"/>
      <c r="AR102" s="263"/>
      <c r="AT102" s="263"/>
    </row>
    <row r="103" spans="1:46" s="262" customFormat="1" ht="15.75" customHeight="1">
      <c r="A103" s="709" t="s">
        <v>139</v>
      </c>
      <c r="B103" s="709"/>
      <c r="C103" s="709"/>
      <c r="D103" s="709"/>
      <c r="E103" s="709"/>
      <c r="F103" s="709"/>
      <c r="G103" s="709"/>
      <c r="H103" s="709"/>
      <c r="I103" s="709"/>
      <c r="J103" s="709"/>
      <c r="K103" s="709"/>
      <c r="L103" s="709"/>
      <c r="M103" s="709"/>
      <c r="N103" s="279" t="s">
        <v>334</v>
      </c>
      <c r="O103" s="279" t="s">
        <v>401</v>
      </c>
      <c r="P103" s="279"/>
      <c r="Q103" s="279"/>
      <c r="R103" s="279"/>
      <c r="S103" s="279"/>
      <c r="T103" s="279"/>
      <c r="U103" s="279"/>
      <c r="V103" s="279"/>
      <c r="W103" s="279"/>
      <c r="X103" s="709" t="s">
        <v>158</v>
      </c>
      <c r="Y103" s="709"/>
      <c r="Z103" s="709"/>
      <c r="AA103" s="709"/>
      <c r="AB103" s="709"/>
      <c r="AC103" s="709"/>
      <c r="AD103" s="709"/>
      <c r="AE103" s="709"/>
      <c r="AF103" s="709"/>
      <c r="AG103" s="709"/>
      <c r="AH103" s="709"/>
      <c r="AI103" s="261"/>
      <c r="AJ103" s="261"/>
      <c r="AK103" s="261"/>
      <c r="AL103" s="261"/>
      <c r="AM103" s="261"/>
      <c r="AP103" s="264">
        <v>40545</v>
      </c>
      <c r="AR103" s="263"/>
      <c r="AT103" s="263"/>
    </row>
    <row r="104" spans="1:46" s="262" customFormat="1" ht="15.75" customHeight="1">
      <c r="A104" s="709" t="s">
        <v>140</v>
      </c>
      <c r="B104" s="709"/>
      <c r="C104" s="709"/>
      <c r="D104" s="709"/>
      <c r="E104" s="709"/>
      <c r="F104" s="709"/>
      <c r="G104" s="709"/>
      <c r="H104" s="709"/>
      <c r="I104" s="709"/>
      <c r="J104" s="709"/>
      <c r="K104" s="709"/>
      <c r="L104" s="709"/>
      <c r="M104" s="709"/>
      <c r="N104" s="277" t="s">
        <v>277</v>
      </c>
      <c r="O104" s="277" t="s">
        <v>402</v>
      </c>
      <c r="P104" s="277"/>
      <c r="Q104" s="277"/>
      <c r="R104" s="277"/>
      <c r="S104" s="277"/>
      <c r="T104" s="277"/>
      <c r="U104" s="277"/>
      <c r="V104" s="277"/>
      <c r="W104" s="277"/>
      <c r="X104" s="709" t="s">
        <v>159</v>
      </c>
      <c r="Y104" s="709"/>
      <c r="Z104" s="709"/>
      <c r="AA104" s="709"/>
      <c r="AB104" s="709"/>
      <c r="AC104" s="709"/>
      <c r="AD104" s="709"/>
      <c r="AE104" s="709"/>
      <c r="AF104" s="709"/>
      <c r="AG104" s="709"/>
      <c r="AH104" s="709"/>
      <c r="AI104" s="261"/>
      <c r="AJ104" s="261"/>
      <c r="AK104" s="261"/>
      <c r="AL104" s="261"/>
      <c r="AM104" s="261"/>
      <c r="AP104" s="244" t="s">
        <v>198</v>
      </c>
      <c r="AR104" s="263" t="s">
        <v>128</v>
      </c>
      <c r="AT104" s="263"/>
    </row>
    <row r="105" spans="1:46" s="262" customFormat="1" ht="15.75" customHeight="1">
      <c r="A105" s="709" t="s">
        <v>141</v>
      </c>
      <c r="B105" s="709"/>
      <c r="C105" s="709"/>
      <c r="D105" s="709"/>
      <c r="E105" s="709"/>
      <c r="F105" s="709"/>
      <c r="G105" s="709"/>
      <c r="H105" s="709"/>
      <c r="I105" s="709"/>
      <c r="J105" s="709"/>
      <c r="K105" s="709"/>
      <c r="L105" s="709"/>
      <c r="M105" s="709"/>
      <c r="N105" s="8" t="s">
        <v>278</v>
      </c>
      <c r="O105" s="279" t="s">
        <v>403</v>
      </c>
      <c r="P105" s="279"/>
      <c r="Q105" s="279"/>
      <c r="R105" s="279"/>
      <c r="S105" s="279"/>
      <c r="T105" s="279"/>
      <c r="U105" s="279"/>
      <c r="V105" s="279"/>
      <c r="W105" s="279"/>
      <c r="X105" s="280"/>
      <c r="Y105" s="280"/>
      <c r="Z105" s="279"/>
      <c r="AI105" s="261"/>
      <c r="AJ105" s="261"/>
      <c r="AK105" s="261"/>
      <c r="AL105" s="261"/>
      <c r="AM105" s="261"/>
      <c r="AP105" s="244"/>
      <c r="AR105" s="263"/>
      <c r="AT105" s="263"/>
    </row>
    <row r="106" spans="1:46" s="262" customFormat="1" ht="15.75" customHeight="1">
      <c r="A106" s="709" t="s">
        <v>142</v>
      </c>
      <c r="B106" s="709"/>
      <c r="C106" s="709"/>
      <c r="D106" s="709"/>
      <c r="E106" s="709"/>
      <c r="F106" s="709"/>
      <c r="G106" s="709"/>
      <c r="H106" s="709"/>
      <c r="I106" s="709"/>
      <c r="J106" s="709"/>
      <c r="K106" s="709"/>
      <c r="L106" s="709"/>
      <c r="M106" s="709"/>
      <c r="N106" s="279" t="s">
        <v>335</v>
      </c>
      <c r="O106" s="8" t="s">
        <v>404</v>
      </c>
      <c r="P106" s="8"/>
      <c r="Q106" s="8"/>
      <c r="R106" s="8"/>
      <c r="S106" s="8"/>
      <c r="T106" s="8"/>
      <c r="U106" s="8"/>
      <c r="V106" s="8"/>
      <c r="W106" s="8"/>
      <c r="X106" s="709" t="s">
        <v>152</v>
      </c>
      <c r="Y106" s="709"/>
      <c r="Z106" s="709"/>
      <c r="AA106" s="709"/>
      <c r="AB106" s="709"/>
      <c r="AC106" s="709"/>
      <c r="AD106" s="709"/>
      <c r="AE106" s="709"/>
      <c r="AF106" s="709"/>
      <c r="AG106" s="709"/>
      <c r="AH106" s="709"/>
      <c r="AI106" s="261"/>
      <c r="AJ106" s="261"/>
      <c r="AK106" s="261"/>
      <c r="AL106" s="261"/>
      <c r="AM106" s="261"/>
      <c r="AP106" s="244"/>
      <c r="AR106" s="263"/>
      <c r="AT106" s="263"/>
    </row>
    <row r="107" spans="1:54" s="262" customFormat="1" ht="15.75" customHeight="1">
      <c r="A107" s="709" t="s">
        <v>279</v>
      </c>
      <c r="B107" s="709"/>
      <c r="C107" s="709"/>
      <c r="D107" s="709"/>
      <c r="E107" s="709"/>
      <c r="F107" s="709"/>
      <c r="G107" s="709"/>
      <c r="H107" s="709"/>
      <c r="I107" s="709"/>
      <c r="J107" s="709"/>
      <c r="K107" s="709"/>
      <c r="L107" s="709"/>
      <c r="M107" s="709"/>
      <c r="N107" s="279" t="s">
        <v>150</v>
      </c>
      <c r="O107" s="279" t="s">
        <v>407</v>
      </c>
      <c r="P107" s="277"/>
      <c r="Q107" s="277"/>
      <c r="R107" s="277"/>
      <c r="S107" s="277"/>
      <c r="T107" s="277"/>
      <c r="U107" s="277"/>
      <c r="V107" s="277"/>
      <c r="W107" s="277"/>
      <c r="X107" s="709"/>
      <c r="Y107" s="709"/>
      <c r="Z107" s="709"/>
      <c r="AA107" s="709"/>
      <c r="AB107" s="709"/>
      <c r="AC107" s="709"/>
      <c r="AD107" s="709"/>
      <c r="AE107" s="709"/>
      <c r="AF107" s="709"/>
      <c r="AG107" s="709"/>
      <c r="AH107" s="709"/>
      <c r="AI107" s="261"/>
      <c r="AJ107" s="261"/>
      <c r="AK107" s="261"/>
      <c r="AL107" s="261"/>
      <c r="AM107" s="279">
        <v>1</v>
      </c>
      <c r="AN107" s="279"/>
      <c r="AO107" s="279">
        <v>2</v>
      </c>
      <c r="AP107" s="279"/>
      <c r="AQ107" s="279">
        <v>1</v>
      </c>
      <c r="AR107" s="279"/>
      <c r="AS107" s="279">
        <v>2</v>
      </c>
      <c r="AT107" s="279"/>
      <c r="AU107" s="279">
        <v>1</v>
      </c>
      <c r="AV107" s="279"/>
      <c r="AW107" s="279">
        <v>2</v>
      </c>
      <c r="AX107" s="279"/>
      <c r="AY107" s="279">
        <v>1</v>
      </c>
      <c r="AZ107" s="279"/>
      <c r="BA107" s="279">
        <v>1</v>
      </c>
      <c r="BB107" s="278"/>
    </row>
    <row r="108" spans="1:53" s="262" customFormat="1" ht="15.75" customHeight="1">
      <c r="A108" s="709" t="s">
        <v>143</v>
      </c>
      <c r="B108" s="709"/>
      <c r="C108" s="709"/>
      <c r="D108" s="709"/>
      <c r="E108" s="709"/>
      <c r="F108" s="709"/>
      <c r="G108" s="709"/>
      <c r="H108" s="709"/>
      <c r="I108" s="709"/>
      <c r="J108" s="709"/>
      <c r="K108" s="709"/>
      <c r="L108" s="709"/>
      <c r="M108" s="709"/>
      <c r="O108" s="277" t="s">
        <v>405</v>
      </c>
      <c r="P108" s="279"/>
      <c r="Q108" s="279"/>
      <c r="R108" s="279"/>
      <c r="S108" s="279"/>
      <c r="T108" s="279"/>
      <c r="U108" s="279"/>
      <c r="V108" s="279"/>
      <c r="W108" s="279"/>
      <c r="AA108" s="284"/>
      <c r="AI108" s="261"/>
      <c r="AJ108" s="261"/>
      <c r="AK108" s="261"/>
      <c r="AL108" s="261"/>
      <c r="AM108" s="285">
        <v>1</v>
      </c>
      <c r="AN108" s="285"/>
      <c r="AO108" s="285">
        <v>2</v>
      </c>
      <c r="AP108" s="285"/>
      <c r="AQ108" s="285">
        <v>1</v>
      </c>
      <c r="AR108" s="285"/>
      <c r="AS108" s="285">
        <v>2</v>
      </c>
      <c r="AT108" s="285">
        <v>1</v>
      </c>
      <c r="AU108" s="285"/>
      <c r="AV108" s="285">
        <v>2</v>
      </c>
      <c r="AW108" s="285"/>
      <c r="AX108" s="285">
        <v>1</v>
      </c>
      <c r="AY108" s="285"/>
      <c r="AZ108" s="285">
        <v>1</v>
      </c>
      <c r="BA108" s="284"/>
    </row>
    <row r="109" spans="1:46" s="262" customFormat="1" ht="15.75" customHeight="1">
      <c r="A109" s="709" t="s">
        <v>280</v>
      </c>
      <c r="B109" s="709"/>
      <c r="C109" s="709"/>
      <c r="D109" s="709"/>
      <c r="E109" s="709"/>
      <c r="F109" s="709"/>
      <c r="G109" s="709"/>
      <c r="H109" s="709"/>
      <c r="I109" s="709"/>
      <c r="J109" s="709"/>
      <c r="K109" s="709"/>
      <c r="L109" s="709"/>
      <c r="M109" s="709"/>
      <c r="N109" s="277" t="s">
        <v>153</v>
      </c>
      <c r="O109" s="279" t="s">
        <v>406</v>
      </c>
      <c r="P109" s="279"/>
      <c r="Q109" s="279"/>
      <c r="R109" s="279"/>
      <c r="S109" s="279"/>
      <c r="T109" s="279"/>
      <c r="U109" s="279"/>
      <c r="V109" s="279"/>
      <c r="W109" s="279"/>
      <c r="X109" s="9"/>
      <c r="Y109" s="9"/>
      <c r="Z109" s="8"/>
      <c r="AA109" s="8"/>
      <c r="AB109" s="8"/>
      <c r="AC109" s="8"/>
      <c r="AD109" s="8"/>
      <c r="AE109" s="8"/>
      <c r="AF109" s="8"/>
      <c r="AG109" s="8"/>
      <c r="AH109" s="8"/>
      <c r="AI109" s="261"/>
      <c r="AJ109" s="261"/>
      <c r="AK109" s="261"/>
      <c r="AL109" s="261"/>
      <c r="AM109" s="261"/>
      <c r="AP109" s="244"/>
      <c r="AR109" s="263"/>
      <c r="AT109" s="263"/>
    </row>
    <row r="110" spans="1:46" s="262" customFormat="1" ht="15.75" customHeight="1">
      <c r="A110" s="699" t="s">
        <v>281</v>
      </c>
      <c r="B110" s="8"/>
      <c r="C110" s="8"/>
      <c r="D110" s="8"/>
      <c r="E110" s="8"/>
      <c r="F110" s="8"/>
      <c r="G110" s="8"/>
      <c r="H110" s="8"/>
      <c r="I110" s="8"/>
      <c r="J110" s="8"/>
      <c r="K110" s="8"/>
      <c r="L110" s="8"/>
      <c r="M110" s="8"/>
      <c r="N110" s="279" t="s">
        <v>154</v>
      </c>
      <c r="O110" s="279" t="s">
        <v>155</v>
      </c>
      <c r="P110" s="279"/>
      <c r="Q110" s="279"/>
      <c r="R110" s="279"/>
      <c r="S110" s="279"/>
      <c r="T110" s="279"/>
      <c r="U110" s="279"/>
      <c r="V110" s="279"/>
      <c r="W110" s="279"/>
      <c r="X110" s="279"/>
      <c r="Y110" s="279"/>
      <c r="Z110" s="279"/>
      <c r="AA110" s="279"/>
      <c r="AB110" s="279"/>
      <c r="AC110" s="279"/>
      <c r="AD110" s="279"/>
      <c r="AE110" s="279"/>
      <c r="AF110" s="279"/>
      <c r="AG110" s="279"/>
      <c r="AH110" s="279"/>
      <c r="AI110" s="261"/>
      <c r="AJ110" s="261"/>
      <c r="AK110" s="261"/>
      <c r="AL110" s="261"/>
      <c r="AM110" s="261"/>
      <c r="AP110" s="244"/>
      <c r="AR110" s="263"/>
      <c r="AT110" s="263"/>
    </row>
    <row r="111" spans="1:46" s="262" customFormat="1" ht="15.75" customHeight="1">
      <c r="A111" s="709" t="s">
        <v>282</v>
      </c>
      <c r="B111" s="709"/>
      <c r="C111" s="709"/>
      <c r="D111" s="709"/>
      <c r="E111" s="709"/>
      <c r="F111" s="709"/>
      <c r="G111" s="709"/>
      <c r="H111" s="709"/>
      <c r="I111" s="709"/>
      <c r="J111" s="709"/>
      <c r="K111" s="709"/>
      <c r="L111" s="709"/>
      <c r="M111" s="709"/>
      <c r="N111" s="8" t="s">
        <v>313</v>
      </c>
      <c r="O111" s="8" t="s">
        <v>408</v>
      </c>
      <c r="P111" s="8"/>
      <c r="Q111" s="8"/>
      <c r="R111" s="8"/>
      <c r="S111" s="8"/>
      <c r="T111" s="8"/>
      <c r="U111" s="8"/>
      <c r="V111" s="8"/>
      <c r="W111" s="8"/>
      <c r="X111" s="9"/>
      <c r="Y111" s="9"/>
      <c r="Z111" s="8"/>
      <c r="AA111" s="8"/>
      <c r="AB111" s="8"/>
      <c r="AC111" s="8"/>
      <c r="AD111" s="8"/>
      <c r="AE111" s="8"/>
      <c r="AF111" s="8"/>
      <c r="AG111" s="8"/>
      <c r="AH111" s="8"/>
      <c r="AI111" s="261"/>
      <c r="AJ111" s="261"/>
      <c r="AK111" s="261"/>
      <c r="AL111" s="261"/>
      <c r="AM111" s="261"/>
      <c r="AP111" s="244"/>
      <c r="AR111" s="263"/>
      <c r="AT111" s="263"/>
    </row>
    <row r="112" spans="1:46" s="262" customFormat="1" ht="15.75" customHeight="1">
      <c r="A112" s="709" t="s">
        <v>146</v>
      </c>
      <c r="B112" s="709"/>
      <c r="C112" s="709"/>
      <c r="D112" s="709"/>
      <c r="E112" s="709"/>
      <c r="F112" s="709"/>
      <c r="G112" s="709"/>
      <c r="H112" s="709"/>
      <c r="I112" s="709"/>
      <c r="J112" s="709"/>
      <c r="K112" s="709"/>
      <c r="L112" s="709"/>
      <c r="M112" s="709"/>
      <c r="N112" s="8" t="s">
        <v>156</v>
      </c>
      <c r="O112" s="8"/>
      <c r="P112" s="8"/>
      <c r="Q112" s="8"/>
      <c r="R112" s="8"/>
      <c r="S112" s="8"/>
      <c r="T112" s="8"/>
      <c r="U112" s="8"/>
      <c r="V112" s="8"/>
      <c r="W112" s="8"/>
      <c r="X112" s="9"/>
      <c r="Y112" s="9"/>
      <c r="Z112" s="8"/>
      <c r="AA112" s="8"/>
      <c r="AB112" s="8"/>
      <c r="AC112" s="8"/>
      <c r="AD112" s="8"/>
      <c r="AE112" s="8"/>
      <c r="AF112" s="8"/>
      <c r="AG112" s="8"/>
      <c r="AH112" s="8"/>
      <c r="AI112" s="261"/>
      <c r="AJ112" s="261"/>
      <c r="AK112" s="261"/>
      <c r="AL112" s="261"/>
      <c r="AM112" s="261"/>
      <c r="AP112" s="244"/>
      <c r="AR112" s="263"/>
      <c r="AT112" s="263"/>
    </row>
    <row r="113" spans="1:46" s="262" customFormat="1" ht="15.75" customHeight="1">
      <c r="A113" s="709" t="s">
        <v>283</v>
      </c>
      <c r="B113" s="709"/>
      <c r="C113" s="709"/>
      <c r="D113" s="709"/>
      <c r="E113" s="709"/>
      <c r="F113" s="709"/>
      <c r="G113" s="709"/>
      <c r="H113" s="709"/>
      <c r="I113" s="709"/>
      <c r="J113" s="709"/>
      <c r="K113" s="709"/>
      <c r="L113" s="709"/>
      <c r="M113" s="709"/>
      <c r="N113" s="281"/>
      <c r="O113" s="8"/>
      <c r="P113" s="8"/>
      <c r="Q113" s="8"/>
      <c r="R113" s="8"/>
      <c r="S113" s="8"/>
      <c r="T113" s="8"/>
      <c r="U113" s="8"/>
      <c r="V113" s="8"/>
      <c r="W113" s="8"/>
      <c r="X113" s="9"/>
      <c r="Y113" s="9"/>
      <c r="Z113" s="8"/>
      <c r="AA113" s="8"/>
      <c r="AB113" s="8"/>
      <c r="AC113" s="8"/>
      <c r="AD113" s="8"/>
      <c r="AE113" s="8"/>
      <c r="AF113" s="8"/>
      <c r="AG113" s="8"/>
      <c r="AH113" s="8"/>
      <c r="AI113" s="261"/>
      <c r="AJ113" s="261"/>
      <c r="AK113" s="261"/>
      <c r="AL113" s="261"/>
      <c r="AM113" s="261"/>
      <c r="AP113" s="244"/>
      <c r="AR113" s="263"/>
      <c r="AT113" s="263"/>
    </row>
    <row r="114" spans="1:46" s="262" customFormat="1" ht="15.75" customHeight="1">
      <c r="A114" s="700"/>
      <c r="B114" s="927" t="s">
        <v>314</v>
      </c>
      <c r="C114" s="927"/>
      <c r="D114" s="927"/>
      <c r="E114" s="927"/>
      <c r="F114" s="927"/>
      <c r="G114" s="927"/>
      <c r="H114" s="927"/>
      <c r="I114" s="927"/>
      <c r="J114" s="927"/>
      <c r="K114" s="927"/>
      <c r="L114" s="927"/>
      <c r="M114" s="927"/>
      <c r="N114" s="927"/>
      <c r="O114" s="927"/>
      <c r="P114" s="927"/>
      <c r="Q114" s="927"/>
      <c r="R114" s="927"/>
      <c r="S114" s="927"/>
      <c r="T114" s="927"/>
      <c r="U114" s="927"/>
      <c r="V114" s="927"/>
      <c r="W114" s="927"/>
      <c r="X114" s="927"/>
      <c r="Y114" s="927"/>
      <c r="Z114" s="927"/>
      <c r="AA114" s="927"/>
      <c r="AB114" s="927"/>
      <c r="AC114" s="927"/>
      <c r="AD114" s="927"/>
      <c r="AE114" s="927"/>
      <c r="AF114" s="927"/>
      <c r="AG114" s="927"/>
      <c r="AH114" s="282"/>
      <c r="AI114" s="261"/>
      <c r="AJ114" s="261"/>
      <c r="AK114" s="261"/>
      <c r="AL114" s="261"/>
      <c r="AM114" s="261"/>
      <c r="AP114" s="244"/>
      <c r="AR114" s="263"/>
      <c r="AT114" s="263"/>
    </row>
    <row r="115" spans="1:46" s="64" customFormat="1" ht="92.25" customHeight="1">
      <c r="A115" s="708" t="s">
        <v>373</v>
      </c>
      <c r="B115" s="708"/>
      <c r="C115" s="708"/>
      <c r="D115" s="708"/>
      <c r="E115" s="708"/>
      <c r="F115" s="708"/>
      <c r="G115" s="708"/>
      <c r="H115" s="708"/>
      <c r="I115" s="708"/>
      <c r="J115" s="708"/>
      <c r="K115" s="708"/>
      <c r="L115" s="708"/>
      <c r="M115" s="708"/>
      <c r="N115" s="708"/>
      <c r="O115" s="708"/>
      <c r="P115" s="708"/>
      <c r="Q115" s="708"/>
      <c r="R115" s="708"/>
      <c r="S115" s="708"/>
      <c r="T115" s="708"/>
      <c r="U115" s="708"/>
      <c r="V115" s="708"/>
      <c r="W115" s="708"/>
      <c r="X115" s="708"/>
      <c r="Y115" s="708"/>
      <c r="Z115" s="708"/>
      <c r="AA115" s="708"/>
      <c r="AB115" s="708"/>
      <c r="AC115" s="708"/>
      <c r="AD115" s="708"/>
      <c r="AE115" s="708"/>
      <c r="AF115" s="708"/>
      <c r="AG115" s="708"/>
      <c r="AH115" s="708"/>
      <c r="AI115" s="129"/>
      <c r="AJ115" s="129"/>
      <c r="AK115" s="129"/>
      <c r="AL115" s="129"/>
      <c r="AM115" s="129"/>
      <c r="AP115" s="63"/>
      <c r="AT115" s="37"/>
    </row>
    <row r="116" spans="1:46" s="274" customFormat="1" ht="17.25" customHeight="1">
      <c r="A116" s="704" t="s">
        <v>375</v>
      </c>
      <c r="B116" s="704"/>
      <c r="C116" s="704"/>
      <c r="D116" s="704"/>
      <c r="E116" s="704"/>
      <c r="F116" s="704"/>
      <c r="G116" s="704"/>
      <c r="H116" s="704"/>
      <c r="I116" s="704"/>
      <c r="J116" s="704"/>
      <c r="K116" s="704"/>
      <c r="L116" s="704"/>
      <c r="M116" s="704"/>
      <c r="N116" s="704"/>
      <c r="O116" s="704"/>
      <c r="P116" s="704"/>
      <c r="Q116" s="704"/>
      <c r="R116" s="704"/>
      <c r="S116" s="704"/>
      <c r="T116" s="704"/>
      <c r="U116" s="704"/>
      <c r="V116" s="704"/>
      <c r="W116" s="704"/>
      <c r="X116" s="704"/>
      <c r="Y116" s="704"/>
      <c r="Z116" s="704"/>
      <c r="AA116" s="704"/>
      <c r="AB116" s="704"/>
      <c r="AC116" s="704"/>
      <c r="AD116" s="704"/>
      <c r="AE116" s="704"/>
      <c r="AF116" s="704"/>
      <c r="AG116" s="704"/>
      <c r="AH116" s="704"/>
      <c r="AI116" s="273"/>
      <c r="AJ116" s="273"/>
      <c r="AK116" s="273"/>
      <c r="AL116" s="273"/>
      <c r="AM116" s="273"/>
      <c r="AP116" s="275"/>
      <c r="AT116" s="275"/>
    </row>
    <row r="117" spans="1:46" s="268" customFormat="1" ht="17.25" customHeight="1">
      <c r="A117" s="704" t="s">
        <v>376</v>
      </c>
      <c r="B117" s="704"/>
      <c r="C117" s="704"/>
      <c r="D117" s="704"/>
      <c r="E117" s="704"/>
      <c r="F117" s="704"/>
      <c r="G117" s="704"/>
      <c r="H117" s="704"/>
      <c r="I117" s="704"/>
      <c r="J117" s="704"/>
      <c r="K117" s="704"/>
      <c r="L117" s="704"/>
      <c r="M117" s="704"/>
      <c r="N117" s="704"/>
      <c r="O117" s="704"/>
      <c r="P117" s="704"/>
      <c r="Q117" s="704"/>
      <c r="R117" s="704"/>
      <c r="S117" s="704"/>
      <c r="T117" s="704"/>
      <c r="U117" s="704"/>
      <c r="V117" s="704"/>
      <c r="W117" s="704"/>
      <c r="X117" s="704"/>
      <c r="Y117" s="704"/>
      <c r="Z117" s="704"/>
      <c r="AA117" s="704"/>
      <c r="AB117" s="704"/>
      <c r="AC117" s="704"/>
      <c r="AD117" s="704"/>
      <c r="AE117" s="704"/>
      <c r="AF117" s="704"/>
      <c r="AG117" s="704"/>
      <c r="AH117" s="704"/>
      <c r="AI117" s="267"/>
      <c r="AJ117" s="267"/>
      <c r="AK117" s="267"/>
      <c r="AL117" s="267"/>
      <c r="AM117" s="267"/>
      <c r="AP117" s="269"/>
      <c r="AT117" s="269"/>
    </row>
    <row r="118" spans="1:46" s="268" customFormat="1" ht="17.25" customHeight="1">
      <c r="A118" s="704" t="s">
        <v>377</v>
      </c>
      <c r="B118" s="704"/>
      <c r="C118" s="704"/>
      <c r="D118" s="704"/>
      <c r="E118" s="704"/>
      <c r="F118" s="704"/>
      <c r="G118" s="704"/>
      <c r="H118" s="704"/>
      <c r="I118" s="704"/>
      <c r="J118" s="704"/>
      <c r="K118" s="704"/>
      <c r="L118" s="704"/>
      <c r="M118" s="704"/>
      <c r="N118" s="704"/>
      <c r="O118" s="704"/>
      <c r="P118" s="704"/>
      <c r="Q118" s="704"/>
      <c r="R118" s="704"/>
      <c r="S118" s="704"/>
      <c r="T118" s="704"/>
      <c r="U118" s="704"/>
      <c r="V118" s="704"/>
      <c r="W118" s="704"/>
      <c r="X118" s="704"/>
      <c r="Y118" s="704"/>
      <c r="Z118" s="704"/>
      <c r="AA118" s="704"/>
      <c r="AB118" s="704"/>
      <c r="AC118" s="704"/>
      <c r="AD118" s="704"/>
      <c r="AE118" s="704"/>
      <c r="AF118" s="704"/>
      <c r="AG118" s="704"/>
      <c r="AH118" s="704"/>
      <c r="AI118" s="267"/>
      <c r="AJ118" s="267"/>
      <c r="AK118" s="267"/>
      <c r="AL118" s="267"/>
      <c r="AM118" s="267"/>
      <c r="AP118" s="269"/>
      <c r="AR118" s="270"/>
      <c r="AT118" s="269"/>
    </row>
    <row r="119" spans="1:46" s="268" customFormat="1" ht="17.25" customHeight="1">
      <c r="A119" s="704" t="s">
        <v>378</v>
      </c>
      <c r="B119" s="704"/>
      <c r="C119" s="704"/>
      <c r="D119" s="704"/>
      <c r="E119" s="704"/>
      <c r="F119" s="704"/>
      <c r="G119" s="704"/>
      <c r="H119" s="704"/>
      <c r="I119" s="704"/>
      <c r="J119" s="704"/>
      <c r="K119" s="704"/>
      <c r="L119" s="704"/>
      <c r="M119" s="704"/>
      <c r="N119" s="704"/>
      <c r="O119" s="704"/>
      <c r="P119" s="704"/>
      <c r="Q119" s="704"/>
      <c r="R119" s="704"/>
      <c r="S119" s="704"/>
      <c r="T119" s="704"/>
      <c r="U119" s="704"/>
      <c r="V119" s="704"/>
      <c r="W119" s="704"/>
      <c r="X119" s="704"/>
      <c r="Y119" s="704"/>
      <c r="Z119" s="704"/>
      <c r="AA119" s="704"/>
      <c r="AB119" s="704"/>
      <c r="AC119" s="704"/>
      <c r="AD119" s="704"/>
      <c r="AE119" s="704"/>
      <c r="AF119" s="704"/>
      <c r="AG119" s="704"/>
      <c r="AH119" s="704"/>
      <c r="AI119" s="267"/>
      <c r="AJ119" s="267"/>
      <c r="AK119" s="267"/>
      <c r="AL119" s="267"/>
      <c r="AM119" s="267"/>
      <c r="AP119" s="269"/>
      <c r="AR119" s="270"/>
      <c r="AT119" s="269"/>
    </row>
    <row r="120" spans="1:46" s="268" customFormat="1" ht="17.25" customHeight="1">
      <c r="A120" s="704" t="s">
        <v>379</v>
      </c>
      <c r="B120" s="704"/>
      <c r="C120" s="704"/>
      <c r="D120" s="704"/>
      <c r="E120" s="704"/>
      <c r="F120" s="704"/>
      <c r="G120" s="704"/>
      <c r="H120" s="704"/>
      <c r="I120" s="704"/>
      <c r="J120" s="704"/>
      <c r="K120" s="704"/>
      <c r="L120" s="704"/>
      <c r="M120" s="704"/>
      <c r="N120" s="704"/>
      <c r="O120" s="704"/>
      <c r="P120" s="704"/>
      <c r="Q120" s="704"/>
      <c r="R120" s="704"/>
      <c r="S120" s="704"/>
      <c r="T120" s="704"/>
      <c r="U120" s="704"/>
      <c r="V120" s="704"/>
      <c r="W120" s="704"/>
      <c r="X120" s="704"/>
      <c r="Y120" s="704"/>
      <c r="Z120" s="704"/>
      <c r="AA120" s="704"/>
      <c r="AB120" s="704"/>
      <c r="AC120" s="704"/>
      <c r="AD120" s="704"/>
      <c r="AE120" s="704"/>
      <c r="AF120" s="704"/>
      <c r="AG120" s="704"/>
      <c r="AH120" s="704"/>
      <c r="AI120" s="267"/>
      <c r="AJ120" s="267"/>
      <c r="AK120" s="267"/>
      <c r="AL120" s="267"/>
      <c r="AM120" s="267"/>
      <c r="AP120" s="269"/>
      <c r="AR120" s="270" t="s">
        <v>141</v>
      </c>
      <c r="AT120" s="269"/>
    </row>
    <row r="121" spans="1:46" s="268" customFormat="1" ht="34.5" customHeight="1">
      <c r="A121" s="704" t="s">
        <v>315</v>
      </c>
      <c r="B121" s="704"/>
      <c r="C121" s="704"/>
      <c r="D121" s="704"/>
      <c r="E121" s="704"/>
      <c r="F121" s="704"/>
      <c r="G121" s="704"/>
      <c r="H121" s="704"/>
      <c r="I121" s="704"/>
      <c r="J121" s="704"/>
      <c r="K121" s="704"/>
      <c r="L121" s="704"/>
      <c r="M121" s="704"/>
      <c r="N121" s="704"/>
      <c r="O121" s="704"/>
      <c r="P121" s="704"/>
      <c r="Q121" s="704"/>
      <c r="R121" s="704"/>
      <c r="S121" s="704"/>
      <c r="T121" s="704"/>
      <c r="U121" s="704"/>
      <c r="V121" s="704"/>
      <c r="W121" s="704"/>
      <c r="X121" s="704"/>
      <c r="Y121" s="704"/>
      <c r="Z121" s="704"/>
      <c r="AA121" s="704"/>
      <c r="AB121" s="704"/>
      <c r="AC121" s="704"/>
      <c r="AD121" s="704"/>
      <c r="AE121" s="704"/>
      <c r="AF121" s="704"/>
      <c r="AG121" s="704"/>
      <c r="AH121" s="704"/>
      <c r="AI121" s="267"/>
      <c r="AJ121" s="267"/>
      <c r="AK121" s="267"/>
      <c r="AL121" s="267"/>
      <c r="AM121" s="267"/>
      <c r="AP121" s="269"/>
      <c r="AR121" s="270" t="s">
        <v>142</v>
      </c>
      <c r="AT121" s="269"/>
    </row>
    <row r="122" spans="1:46" s="268" customFormat="1" ht="17.25" customHeight="1">
      <c r="A122" s="701"/>
      <c r="B122" s="704" t="s">
        <v>380</v>
      </c>
      <c r="C122" s="704"/>
      <c r="D122" s="704"/>
      <c r="E122" s="704"/>
      <c r="F122" s="704"/>
      <c r="G122" s="704"/>
      <c r="H122" s="704"/>
      <c r="I122" s="704"/>
      <c r="J122" s="704"/>
      <c r="K122" s="704"/>
      <c r="L122" s="704"/>
      <c r="M122" s="704"/>
      <c r="N122" s="704"/>
      <c r="O122" s="704"/>
      <c r="P122" s="704"/>
      <c r="Q122" s="704"/>
      <c r="R122" s="704"/>
      <c r="S122" s="704"/>
      <c r="T122" s="704"/>
      <c r="U122" s="704"/>
      <c r="V122" s="704"/>
      <c r="W122" s="704"/>
      <c r="X122" s="704"/>
      <c r="Y122" s="704"/>
      <c r="Z122" s="704"/>
      <c r="AA122" s="704"/>
      <c r="AB122" s="704"/>
      <c r="AC122" s="704"/>
      <c r="AD122" s="704"/>
      <c r="AE122" s="704"/>
      <c r="AF122" s="704"/>
      <c r="AG122" s="704"/>
      <c r="AH122" s="704"/>
      <c r="AI122" s="267"/>
      <c r="AJ122" s="267"/>
      <c r="AK122" s="267"/>
      <c r="AL122" s="267"/>
      <c r="AM122" s="267"/>
      <c r="AP122" s="269"/>
      <c r="AR122" s="270" t="s">
        <v>143</v>
      </c>
      <c r="AT122" s="269"/>
    </row>
    <row r="123" spans="1:46" s="268" customFormat="1" ht="17.25" customHeight="1">
      <c r="A123" s="701"/>
      <c r="B123" s="704" t="s">
        <v>381</v>
      </c>
      <c r="C123" s="704"/>
      <c r="D123" s="704"/>
      <c r="E123" s="704"/>
      <c r="F123" s="704"/>
      <c r="G123" s="704"/>
      <c r="H123" s="704"/>
      <c r="I123" s="704"/>
      <c r="J123" s="704"/>
      <c r="K123" s="704"/>
      <c r="L123" s="704"/>
      <c r="M123" s="704"/>
      <c r="N123" s="704"/>
      <c r="O123" s="704"/>
      <c r="P123" s="704"/>
      <c r="Q123" s="704"/>
      <c r="R123" s="704"/>
      <c r="S123" s="704"/>
      <c r="T123" s="704"/>
      <c r="U123" s="704"/>
      <c r="V123" s="704"/>
      <c r="W123" s="704"/>
      <c r="X123" s="704"/>
      <c r="Y123" s="704"/>
      <c r="Z123" s="704"/>
      <c r="AA123" s="704"/>
      <c r="AB123" s="704"/>
      <c r="AC123" s="704"/>
      <c r="AD123" s="704"/>
      <c r="AE123" s="704"/>
      <c r="AF123" s="704"/>
      <c r="AG123" s="704"/>
      <c r="AH123" s="704"/>
      <c r="AI123" s="267"/>
      <c r="AJ123" s="267"/>
      <c r="AK123" s="267"/>
      <c r="AL123" s="267"/>
      <c r="AM123" s="267"/>
      <c r="AP123" s="269"/>
      <c r="AR123" s="270" t="s">
        <v>144</v>
      </c>
      <c r="AT123" s="269"/>
    </row>
    <row r="124" spans="1:46" s="268" customFormat="1" ht="17.25" customHeight="1">
      <c r="A124" s="701"/>
      <c r="B124" s="704" t="s">
        <v>382</v>
      </c>
      <c r="C124" s="704"/>
      <c r="D124" s="704"/>
      <c r="E124" s="704"/>
      <c r="F124" s="704"/>
      <c r="G124" s="704"/>
      <c r="H124" s="704"/>
      <c r="I124" s="704"/>
      <c r="J124" s="704"/>
      <c r="K124" s="704"/>
      <c r="L124" s="704"/>
      <c r="M124" s="704"/>
      <c r="N124" s="704"/>
      <c r="O124" s="704"/>
      <c r="P124" s="704"/>
      <c r="Q124" s="704"/>
      <c r="R124" s="704"/>
      <c r="S124" s="704"/>
      <c r="T124" s="704"/>
      <c r="U124" s="704"/>
      <c r="V124" s="704"/>
      <c r="W124" s="704"/>
      <c r="X124" s="704"/>
      <c r="Y124" s="704"/>
      <c r="Z124" s="704"/>
      <c r="AA124" s="704"/>
      <c r="AB124" s="704"/>
      <c r="AC124" s="704"/>
      <c r="AD124" s="704"/>
      <c r="AE124" s="704"/>
      <c r="AF124" s="704"/>
      <c r="AG124" s="704"/>
      <c r="AH124" s="704"/>
      <c r="AI124" s="267"/>
      <c r="AJ124" s="267"/>
      <c r="AK124" s="267"/>
      <c r="AL124" s="267"/>
      <c r="AM124" s="267"/>
      <c r="AP124" s="269"/>
      <c r="AR124" s="270" t="s">
        <v>145</v>
      </c>
      <c r="AT124" s="269"/>
    </row>
    <row r="125" spans="1:46" s="268" customFormat="1" ht="17.25" customHeight="1">
      <c r="A125" s="701"/>
      <c r="B125" s="704" t="s">
        <v>383</v>
      </c>
      <c r="C125" s="704"/>
      <c r="D125" s="704"/>
      <c r="E125" s="704"/>
      <c r="F125" s="704"/>
      <c r="G125" s="704"/>
      <c r="H125" s="704"/>
      <c r="I125" s="704"/>
      <c r="J125" s="704"/>
      <c r="K125" s="704"/>
      <c r="L125" s="704"/>
      <c r="M125" s="704"/>
      <c r="N125" s="704"/>
      <c r="O125" s="704"/>
      <c r="P125" s="704"/>
      <c r="Q125" s="704"/>
      <c r="R125" s="704"/>
      <c r="S125" s="704"/>
      <c r="T125" s="704"/>
      <c r="U125" s="704"/>
      <c r="V125" s="704"/>
      <c r="W125" s="704"/>
      <c r="X125" s="704"/>
      <c r="Y125" s="704"/>
      <c r="Z125" s="704"/>
      <c r="AA125" s="704"/>
      <c r="AB125" s="704"/>
      <c r="AC125" s="704"/>
      <c r="AD125" s="704"/>
      <c r="AE125" s="704"/>
      <c r="AF125" s="704"/>
      <c r="AG125" s="704"/>
      <c r="AH125" s="704"/>
      <c r="AI125" s="267"/>
      <c r="AJ125" s="267"/>
      <c r="AK125" s="267"/>
      <c r="AL125" s="267"/>
      <c r="AM125" s="267"/>
      <c r="AP125" s="269"/>
      <c r="AR125" s="270" t="s">
        <v>146</v>
      </c>
      <c r="AT125" s="269"/>
    </row>
    <row r="126" spans="1:46" s="268" customFormat="1" ht="34.5" customHeight="1">
      <c r="A126" s="704" t="s">
        <v>384</v>
      </c>
      <c r="B126" s="704"/>
      <c r="C126" s="704"/>
      <c r="D126" s="704"/>
      <c r="E126" s="704"/>
      <c r="F126" s="704"/>
      <c r="G126" s="704"/>
      <c r="H126" s="704"/>
      <c r="I126" s="704"/>
      <c r="J126" s="704"/>
      <c r="K126" s="704"/>
      <c r="L126" s="704"/>
      <c r="M126" s="704"/>
      <c r="N126" s="704"/>
      <c r="O126" s="704"/>
      <c r="P126" s="704"/>
      <c r="Q126" s="704"/>
      <c r="R126" s="704"/>
      <c r="S126" s="704"/>
      <c r="T126" s="704"/>
      <c r="U126" s="704"/>
      <c r="V126" s="704"/>
      <c r="W126" s="704"/>
      <c r="X126" s="704"/>
      <c r="Y126" s="704"/>
      <c r="Z126" s="704"/>
      <c r="AA126" s="704"/>
      <c r="AB126" s="704"/>
      <c r="AC126" s="704"/>
      <c r="AD126" s="704"/>
      <c r="AE126" s="704"/>
      <c r="AF126" s="704"/>
      <c r="AG126" s="704"/>
      <c r="AH126" s="704"/>
      <c r="AI126" s="267"/>
      <c r="AJ126" s="267"/>
      <c r="AK126" s="267"/>
      <c r="AL126" s="267"/>
      <c r="AM126" s="267"/>
      <c r="AP126" s="269"/>
      <c r="AR126" s="270"/>
      <c r="AT126" s="269"/>
    </row>
    <row r="127" spans="1:46" s="268" customFormat="1" ht="17.25" customHeight="1">
      <c r="A127" s="704" t="s">
        <v>385</v>
      </c>
      <c r="B127" s="704"/>
      <c r="C127" s="704"/>
      <c r="D127" s="704"/>
      <c r="E127" s="704"/>
      <c r="F127" s="704"/>
      <c r="G127" s="704"/>
      <c r="H127" s="704"/>
      <c r="I127" s="704"/>
      <c r="J127" s="704"/>
      <c r="K127" s="704"/>
      <c r="L127" s="704"/>
      <c r="M127" s="704"/>
      <c r="N127" s="704"/>
      <c r="O127" s="704"/>
      <c r="P127" s="704"/>
      <c r="Q127" s="704"/>
      <c r="R127" s="704"/>
      <c r="S127" s="704"/>
      <c r="T127" s="704"/>
      <c r="U127" s="704"/>
      <c r="V127" s="704"/>
      <c r="W127" s="704"/>
      <c r="X127" s="704"/>
      <c r="Y127" s="704"/>
      <c r="Z127" s="704"/>
      <c r="AA127" s="704"/>
      <c r="AB127" s="704"/>
      <c r="AC127" s="704"/>
      <c r="AD127" s="704"/>
      <c r="AE127" s="704"/>
      <c r="AF127" s="704"/>
      <c r="AG127" s="704"/>
      <c r="AH127" s="704"/>
      <c r="AI127" s="267"/>
      <c r="AJ127" s="267"/>
      <c r="AK127" s="267"/>
      <c r="AL127" s="267"/>
      <c r="AM127" s="267"/>
      <c r="AP127" s="269"/>
      <c r="AR127" s="270"/>
      <c r="AT127" s="269"/>
    </row>
    <row r="128" spans="1:46" s="268" customFormat="1" ht="36" customHeight="1">
      <c r="A128" s="704" t="s">
        <v>386</v>
      </c>
      <c r="B128" s="704"/>
      <c r="C128" s="704"/>
      <c r="D128" s="704"/>
      <c r="E128" s="704"/>
      <c r="F128" s="704"/>
      <c r="G128" s="704"/>
      <c r="H128" s="704"/>
      <c r="I128" s="704"/>
      <c r="J128" s="704"/>
      <c r="K128" s="704"/>
      <c r="L128" s="704"/>
      <c r="M128" s="704"/>
      <c r="N128" s="704"/>
      <c r="O128" s="704"/>
      <c r="P128" s="704"/>
      <c r="Q128" s="704"/>
      <c r="R128" s="704"/>
      <c r="S128" s="704"/>
      <c r="T128" s="704"/>
      <c r="U128" s="704"/>
      <c r="V128" s="704"/>
      <c r="W128" s="704"/>
      <c r="X128" s="704"/>
      <c r="Y128" s="704"/>
      <c r="Z128" s="704"/>
      <c r="AA128" s="704"/>
      <c r="AB128" s="704"/>
      <c r="AC128" s="704"/>
      <c r="AD128" s="704"/>
      <c r="AE128" s="704"/>
      <c r="AF128" s="704"/>
      <c r="AG128" s="704"/>
      <c r="AH128" s="704"/>
      <c r="AI128" s="267"/>
      <c r="AJ128" s="267"/>
      <c r="AK128" s="267"/>
      <c r="AL128" s="267"/>
      <c r="AM128" s="267"/>
      <c r="AP128" s="269"/>
      <c r="AR128" s="270"/>
      <c r="AT128" s="269"/>
    </row>
    <row r="129" spans="1:46" s="268" customFormat="1" ht="34.5" customHeight="1">
      <c r="A129" s="704" t="s">
        <v>316</v>
      </c>
      <c r="B129" s="704"/>
      <c r="C129" s="704"/>
      <c r="D129" s="704"/>
      <c r="E129" s="704"/>
      <c r="F129" s="704"/>
      <c r="G129" s="704"/>
      <c r="H129" s="704"/>
      <c r="I129" s="704"/>
      <c r="J129" s="704"/>
      <c r="K129" s="704"/>
      <c r="L129" s="704"/>
      <c r="M129" s="704"/>
      <c r="N129" s="704"/>
      <c r="O129" s="704"/>
      <c r="P129" s="704"/>
      <c r="Q129" s="704"/>
      <c r="R129" s="704"/>
      <c r="S129" s="704"/>
      <c r="T129" s="704"/>
      <c r="U129" s="704"/>
      <c r="V129" s="704"/>
      <c r="W129" s="704"/>
      <c r="X129" s="704"/>
      <c r="Y129" s="704"/>
      <c r="Z129" s="704"/>
      <c r="AA129" s="704"/>
      <c r="AB129" s="704"/>
      <c r="AC129" s="704"/>
      <c r="AD129" s="704"/>
      <c r="AE129" s="704"/>
      <c r="AF129" s="704"/>
      <c r="AG129" s="704"/>
      <c r="AH129" s="704"/>
      <c r="AI129" s="267"/>
      <c r="AJ129" s="267"/>
      <c r="AK129" s="267"/>
      <c r="AL129" s="267"/>
      <c r="AM129" s="267"/>
      <c r="AP129" s="269"/>
      <c r="AR129" s="270"/>
      <c r="AT129" s="269"/>
    </row>
    <row r="130" spans="1:46" s="268" customFormat="1" ht="17.25" customHeight="1">
      <c r="A130" s="704" t="s">
        <v>317</v>
      </c>
      <c r="B130" s="704"/>
      <c r="C130" s="704"/>
      <c r="D130" s="704"/>
      <c r="E130" s="704"/>
      <c r="F130" s="704"/>
      <c r="G130" s="704"/>
      <c r="H130" s="704"/>
      <c r="I130" s="704"/>
      <c r="J130" s="704"/>
      <c r="K130" s="704"/>
      <c r="L130" s="704"/>
      <c r="M130" s="704"/>
      <c r="N130" s="704"/>
      <c r="O130" s="704"/>
      <c r="P130" s="704"/>
      <c r="Q130" s="704"/>
      <c r="R130" s="704"/>
      <c r="S130" s="704"/>
      <c r="T130" s="704"/>
      <c r="U130" s="704"/>
      <c r="V130" s="704"/>
      <c r="W130" s="704"/>
      <c r="X130" s="704"/>
      <c r="Y130" s="704"/>
      <c r="Z130" s="704"/>
      <c r="AA130" s="704"/>
      <c r="AB130" s="704"/>
      <c r="AC130" s="704"/>
      <c r="AD130" s="704"/>
      <c r="AE130" s="704"/>
      <c r="AF130" s="704"/>
      <c r="AG130" s="704"/>
      <c r="AH130" s="704"/>
      <c r="AI130" s="267"/>
      <c r="AJ130" s="267"/>
      <c r="AK130" s="267"/>
      <c r="AL130" s="267"/>
      <c r="AM130" s="267"/>
      <c r="AP130" s="269"/>
      <c r="AR130" s="270"/>
      <c r="AT130" s="269"/>
    </row>
    <row r="131" spans="1:46" s="268" customFormat="1" ht="36.75" customHeight="1">
      <c r="A131" s="704" t="s">
        <v>387</v>
      </c>
      <c r="B131" s="704"/>
      <c r="C131" s="704"/>
      <c r="D131" s="704"/>
      <c r="E131" s="704"/>
      <c r="F131" s="704"/>
      <c r="G131" s="704"/>
      <c r="H131" s="704"/>
      <c r="I131" s="704"/>
      <c r="J131" s="704"/>
      <c r="K131" s="704"/>
      <c r="L131" s="704"/>
      <c r="M131" s="704"/>
      <c r="N131" s="704"/>
      <c r="O131" s="704"/>
      <c r="P131" s="704"/>
      <c r="Q131" s="704"/>
      <c r="R131" s="704"/>
      <c r="S131" s="704"/>
      <c r="T131" s="704"/>
      <c r="U131" s="704"/>
      <c r="V131" s="704"/>
      <c r="W131" s="704"/>
      <c r="X131" s="704"/>
      <c r="Y131" s="704"/>
      <c r="Z131" s="704"/>
      <c r="AA131" s="704"/>
      <c r="AB131" s="704"/>
      <c r="AC131" s="704"/>
      <c r="AD131" s="704"/>
      <c r="AE131" s="704"/>
      <c r="AF131" s="704"/>
      <c r="AG131" s="704"/>
      <c r="AH131" s="704"/>
      <c r="AI131" s="267"/>
      <c r="AJ131" s="267"/>
      <c r="AK131" s="267"/>
      <c r="AL131" s="267"/>
      <c r="AM131" s="267"/>
      <c r="AP131" s="269"/>
      <c r="AR131" s="270"/>
      <c r="AT131" s="269"/>
    </row>
    <row r="132" spans="1:46" s="268" customFormat="1" ht="35.25" customHeight="1">
      <c r="A132" s="704" t="s">
        <v>318</v>
      </c>
      <c r="B132" s="704"/>
      <c r="C132" s="704"/>
      <c r="D132" s="704"/>
      <c r="E132" s="704"/>
      <c r="F132" s="704"/>
      <c r="G132" s="704"/>
      <c r="H132" s="704"/>
      <c r="I132" s="704"/>
      <c r="J132" s="704"/>
      <c r="K132" s="704"/>
      <c r="L132" s="704"/>
      <c r="M132" s="704"/>
      <c r="N132" s="704"/>
      <c r="O132" s="704"/>
      <c r="P132" s="704"/>
      <c r="Q132" s="704"/>
      <c r="R132" s="704"/>
      <c r="S132" s="704"/>
      <c r="T132" s="704"/>
      <c r="U132" s="704"/>
      <c r="V132" s="704"/>
      <c r="W132" s="704"/>
      <c r="X132" s="704"/>
      <c r="Y132" s="704"/>
      <c r="Z132" s="704"/>
      <c r="AA132" s="704"/>
      <c r="AB132" s="704"/>
      <c r="AC132" s="704"/>
      <c r="AD132" s="704"/>
      <c r="AE132" s="704"/>
      <c r="AF132" s="704"/>
      <c r="AG132" s="704"/>
      <c r="AH132" s="704"/>
      <c r="AI132" s="267"/>
      <c r="AJ132" s="267"/>
      <c r="AK132" s="267"/>
      <c r="AL132" s="267"/>
      <c r="AM132" s="267"/>
      <c r="AP132" s="269"/>
      <c r="AR132" s="270"/>
      <c r="AT132" s="269"/>
    </row>
    <row r="133" spans="1:46" s="268" customFormat="1" ht="35.25" customHeight="1">
      <c r="A133" s="704" t="s">
        <v>388</v>
      </c>
      <c r="B133" s="704"/>
      <c r="C133" s="704"/>
      <c r="D133" s="704"/>
      <c r="E133" s="704"/>
      <c r="F133" s="704"/>
      <c r="G133" s="704"/>
      <c r="H133" s="704"/>
      <c r="I133" s="704"/>
      <c r="J133" s="704"/>
      <c r="K133" s="704"/>
      <c r="L133" s="704"/>
      <c r="M133" s="704"/>
      <c r="N133" s="704"/>
      <c r="O133" s="704"/>
      <c r="P133" s="704"/>
      <c r="Q133" s="704"/>
      <c r="R133" s="704"/>
      <c r="S133" s="704"/>
      <c r="T133" s="704"/>
      <c r="U133" s="704"/>
      <c r="V133" s="704"/>
      <c r="W133" s="704"/>
      <c r="X133" s="704"/>
      <c r="Y133" s="704"/>
      <c r="Z133" s="704"/>
      <c r="AA133" s="704"/>
      <c r="AB133" s="704"/>
      <c r="AC133" s="704"/>
      <c r="AD133" s="704"/>
      <c r="AE133" s="704"/>
      <c r="AF133" s="704"/>
      <c r="AG133" s="704"/>
      <c r="AH133" s="704"/>
      <c r="AI133" s="267"/>
      <c r="AJ133" s="267"/>
      <c r="AK133" s="267"/>
      <c r="AL133" s="267"/>
      <c r="AM133" s="267"/>
      <c r="AP133" s="269"/>
      <c r="AR133" s="271" t="s">
        <v>147</v>
      </c>
      <c r="AT133" s="269"/>
    </row>
    <row r="134" spans="1:46" s="268" customFormat="1" ht="15.75" customHeight="1">
      <c r="A134" s="704" t="s">
        <v>319</v>
      </c>
      <c r="B134" s="704"/>
      <c r="C134" s="704"/>
      <c r="D134" s="704"/>
      <c r="E134" s="704"/>
      <c r="F134" s="704"/>
      <c r="G134" s="704"/>
      <c r="H134" s="704"/>
      <c r="I134" s="704"/>
      <c r="J134" s="704"/>
      <c r="K134" s="704"/>
      <c r="L134" s="704"/>
      <c r="M134" s="704"/>
      <c r="N134" s="704"/>
      <c r="O134" s="704"/>
      <c r="P134" s="704"/>
      <c r="Q134" s="704"/>
      <c r="R134" s="704"/>
      <c r="S134" s="704"/>
      <c r="T134" s="704"/>
      <c r="U134" s="704"/>
      <c r="V134" s="704"/>
      <c r="W134" s="704"/>
      <c r="X134" s="704"/>
      <c r="Y134" s="704"/>
      <c r="Z134" s="704"/>
      <c r="AA134" s="704"/>
      <c r="AB134" s="704"/>
      <c r="AC134" s="704"/>
      <c r="AD134" s="704"/>
      <c r="AE134" s="704"/>
      <c r="AF134" s="704"/>
      <c r="AG134" s="704"/>
      <c r="AH134" s="704"/>
      <c r="AI134" s="267"/>
      <c r="AJ134" s="267"/>
      <c r="AK134" s="267"/>
      <c r="AL134" s="267"/>
      <c r="AM134" s="267"/>
      <c r="AP134" s="269"/>
      <c r="AR134" s="271"/>
      <c r="AT134" s="269"/>
    </row>
    <row r="135" spans="1:46" s="268" customFormat="1" ht="15.75" customHeight="1">
      <c r="A135" s="704" t="s">
        <v>389</v>
      </c>
      <c r="B135" s="704"/>
      <c r="C135" s="704"/>
      <c r="D135" s="704"/>
      <c r="E135" s="704"/>
      <c r="F135" s="704"/>
      <c r="G135" s="704"/>
      <c r="H135" s="704"/>
      <c r="I135" s="704"/>
      <c r="J135" s="704"/>
      <c r="K135" s="704"/>
      <c r="L135" s="704"/>
      <c r="M135" s="704"/>
      <c r="N135" s="704"/>
      <c r="O135" s="704"/>
      <c r="P135" s="704"/>
      <c r="Q135" s="704"/>
      <c r="R135" s="704"/>
      <c r="S135" s="704"/>
      <c r="T135" s="704"/>
      <c r="U135" s="704"/>
      <c r="V135" s="704"/>
      <c r="W135" s="704"/>
      <c r="X135" s="704"/>
      <c r="Y135" s="704"/>
      <c r="Z135" s="704"/>
      <c r="AA135" s="704"/>
      <c r="AB135" s="704"/>
      <c r="AC135" s="704"/>
      <c r="AD135" s="704"/>
      <c r="AE135" s="704"/>
      <c r="AF135" s="704"/>
      <c r="AG135" s="704"/>
      <c r="AH135" s="704"/>
      <c r="AI135" s="267"/>
      <c r="AJ135" s="267"/>
      <c r="AK135" s="267"/>
      <c r="AL135" s="267"/>
      <c r="AM135" s="267"/>
      <c r="AP135" s="269"/>
      <c r="AR135" s="270" t="s">
        <v>148</v>
      </c>
      <c r="AT135" s="269"/>
    </row>
    <row r="136" spans="1:46" s="268" customFormat="1" ht="15.75" customHeight="1">
      <c r="A136" s="704" t="s">
        <v>320</v>
      </c>
      <c r="B136" s="704"/>
      <c r="C136" s="704"/>
      <c r="D136" s="704"/>
      <c r="E136" s="704"/>
      <c r="F136" s="704"/>
      <c r="G136" s="704"/>
      <c r="H136" s="704"/>
      <c r="I136" s="704"/>
      <c r="J136" s="704"/>
      <c r="K136" s="704"/>
      <c r="L136" s="704"/>
      <c r="M136" s="704"/>
      <c r="N136" s="704"/>
      <c r="O136" s="704"/>
      <c r="P136" s="704"/>
      <c r="Q136" s="704"/>
      <c r="R136" s="704"/>
      <c r="S136" s="704"/>
      <c r="T136" s="704"/>
      <c r="U136" s="704"/>
      <c r="V136" s="704"/>
      <c r="W136" s="704"/>
      <c r="X136" s="704"/>
      <c r="Y136" s="704"/>
      <c r="Z136" s="704"/>
      <c r="AA136" s="704"/>
      <c r="AB136" s="704"/>
      <c r="AC136" s="704"/>
      <c r="AD136" s="704"/>
      <c r="AE136" s="704"/>
      <c r="AF136" s="704"/>
      <c r="AG136" s="704"/>
      <c r="AH136" s="704"/>
      <c r="AI136" s="267"/>
      <c r="AJ136" s="267"/>
      <c r="AK136" s="267"/>
      <c r="AL136" s="267"/>
      <c r="AM136" s="267"/>
      <c r="AP136" s="269"/>
      <c r="AR136" s="270" t="s">
        <v>149</v>
      </c>
      <c r="AT136" s="269"/>
    </row>
    <row r="137" spans="1:46" s="268" customFormat="1" ht="35.25" customHeight="1">
      <c r="A137" s="704" t="s">
        <v>321</v>
      </c>
      <c r="B137" s="704"/>
      <c r="C137" s="704"/>
      <c r="D137" s="704"/>
      <c r="E137" s="704"/>
      <c r="F137" s="704"/>
      <c r="G137" s="704"/>
      <c r="H137" s="704"/>
      <c r="I137" s="704"/>
      <c r="J137" s="704"/>
      <c r="K137" s="704"/>
      <c r="L137" s="704"/>
      <c r="M137" s="704"/>
      <c r="N137" s="704"/>
      <c r="O137" s="704"/>
      <c r="P137" s="704"/>
      <c r="Q137" s="704"/>
      <c r="R137" s="704"/>
      <c r="S137" s="704"/>
      <c r="T137" s="704"/>
      <c r="U137" s="704"/>
      <c r="V137" s="704"/>
      <c r="W137" s="704"/>
      <c r="X137" s="704"/>
      <c r="Y137" s="704"/>
      <c r="Z137" s="704"/>
      <c r="AA137" s="704"/>
      <c r="AB137" s="704"/>
      <c r="AC137" s="704"/>
      <c r="AD137" s="704"/>
      <c r="AE137" s="704"/>
      <c r="AF137" s="704"/>
      <c r="AG137" s="704"/>
      <c r="AH137" s="704"/>
      <c r="AI137" s="267"/>
      <c r="AJ137" s="267"/>
      <c r="AK137" s="267"/>
      <c r="AL137" s="267"/>
      <c r="AM137" s="267"/>
      <c r="AP137" s="269"/>
      <c r="AR137" s="270" t="s">
        <v>150</v>
      </c>
      <c r="AT137" s="269"/>
    </row>
    <row r="138" spans="1:46" s="268" customFormat="1" ht="16.5" customHeight="1">
      <c r="A138" s="704" t="s">
        <v>390</v>
      </c>
      <c r="B138" s="704"/>
      <c r="C138" s="704"/>
      <c r="D138" s="704"/>
      <c r="E138" s="704"/>
      <c r="F138" s="704"/>
      <c r="G138" s="704"/>
      <c r="H138" s="704"/>
      <c r="I138" s="704"/>
      <c r="J138" s="704"/>
      <c r="K138" s="704"/>
      <c r="L138" s="704"/>
      <c r="M138" s="704"/>
      <c r="N138" s="704"/>
      <c r="O138" s="704"/>
      <c r="P138" s="704"/>
      <c r="Q138" s="704"/>
      <c r="R138" s="704"/>
      <c r="S138" s="704"/>
      <c r="T138" s="704"/>
      <c r="U138" s="704"/>
      <c r="V138" s="704"/>
      <c r="W138" s="704"/>
      <c r="X138" s="704"/>
      <c r="Y138" s="704"/>
      <c r="Z138" s="704"/>
      <c r="AA138" s="704"/>
      <c r="AB138" s="704"/>
      <c r="AC138" s="704"/>
      <c r="AD138" s="704"/>
      <c r="AE138" s="704"/>
      <c r="AF138" s="704"/>
      <c r="AG138" s="704"/>
      <c r="AH138" s="704"/>
      <c r="AI138" s="267"/>
      <c r="AJ138" s="267"/>
      <c r="AK138" s="267"/>
      <c r="AL138" s="267"/>
      <c r="AM138" s="267"/>
      <c r="AP138" s="269"/>
      <c r="AR138" s="271" t="s">
        <v>151</v>
      </c>
      <c r="AT138" s="269"/>
    </row>
    <row r="139" spans="1:46" s="268" customFormat="1" ht="16.5" customHeight="1">
      <c r="A139" s="704" t="s">
        <v>391</v>
      </c>
      <c r="B139" s="704"/>
      <c r="C139" s="704"/>
      <c r="D139" s="704"/>
      <c r="E139" s="704"/>
      <c r="F139" s="704"/>
      <c r="G139" s="704"/>
      <c r="H139" s="704"/>
      <c r="I139" s="704"/>
      <c r="J139" s="704"/>
      <c r="K139" s="704"/>
      <c r="L139" s="704"/>
      <c r="M139" s="704"/>
      <c r="N139" s="704"/>
      <c r="O139" s="704"/>
      <c r="P139" s="704"/>
      <c r="Q139" s="704"/>
      <c r="R139" s="704"/>
      <c r="S139" s="704"/>
      <c r="T139" s="704"/>
      <c r="U139" s="704"/>
      <c r="V139" s="704"/>
      <c r="W139" s="704"/>
      <c r="X139" s="704"/>
      <c r="Y139" s="704"/>
      <c r="Z139" s="704"/>
      <c r="AA139" s="704"/>
      <c r="AB139" s="704"/>
      <c r="AC139" s="704"/>
      <c r="AD139" s="704"/>
      <c r="AE139" s="704"/>
      <c r="AF139" s="704"/>
      <c r="AG139" s="704"/>
      <c r="AH139" s="704"/>
      <c r="AI139" s="267"/>
      <c r="AJ139" s="267"/>
      <c r="AK139" s="267"/>
      <c r="AL139" s="267"/>
      <c r="AM139" s="267"/>
      <c r="AP139" s="269"/>
      <c r="AR139" s="271" t="s">
        <v>152</v>
      </c>
      <c r="AT139" s="269"/>
    </row>
    <row r="140" spans="1:46" s="268" customFormat="1" ht="35.25" customHeight="1">
      <c r="A140" s="704" t="s">
        <v>322</v>
      </c>
      <c r="B140" s="704"/>
      <c r="C140" s="704"/>
      <c r="D140" s="704"/>
      <c r="E140" s="704"/>
      <c r="F140" s="704"/>
      <c r="G140" s="704"/>
      <c r="H140" s="704"/>
      <c r="I140" s="704"/>
      <c r="J140" s="704"/>
      <c r="K140" s="704"/>
      <c r="L140" s="704"/>
      <c r="M140" s="704"/>
      <c r="N140" s="704"/>
      <c r="O140" s="704"/>
      <c r="P140" s="704"/>
      <c r="Q140" s="704"/>
      <c r="R140" s="704"/>
      <c r="S140" s="704"/>
      <c r="T140" s="704"/>
      <c r="U140" s="704"/>
      <c r="V140" s="704"/>
      <c r="W140" s="704"/>
      <c r="X140" s="704"/>
      <c r="Y140" s="704"/>
      <c r="Z140" s="704"/>
      <c r="AA140" s="704"/>
      <c r="AB140" s="704"/>
      <c r="AC140" s="704"/>
      <c r="AD140" s="704"/>
      <c r="AE140" s="704"/>
      <c r="AF140" s="704"/>
      <c r="AG140" s="704"/>
      <c r="AH140" s="704"/>
      <c r="AI140" s="267"/>
      <c r="AJ140" s="267"/>
      <c r="AK140" s="267"/>
      <c r="AL140" s="267"/>
      <c r="AM140" s="267"/>
      <c r="AP140" s="269"/>
      <c r="AR140" s="270" t="s">
        <v>154</v>
      </c>
      <c r="AT140" s="269"/>
    </row>
    <row r="141" spans="1:46" s="268" customFormat="1" ht="35.25" customHeight="1">
      <c r="A141" s="704" t="s">
        <v>323</v>
      </c>
      <c r="B141" s="704"/>
      <c r="C141" s="704"/>
      <c r="D141" s="704"/>
      <c r="E141" s="704"/>
      <c r="F141" s="704"/>
      <c r="G141" s="704"/>
      <c r="H141" s="704"/>
      <c r="I141" s="704"/>
      <c r="J141" s="704"/>
      <c r="K141" s="704"/>
      <c r="L141" s="704"/>
      <c r="M141" s="704"/>
      <c r="N141" s="704"/>
      <c r="O141" s="704"/>
      <c r="P141" s="704"/>
      <c r="Q141" s="704"/>
      <c r="R141" s="704"/>
      <c r="S141" s="704"/>
      <c r="T141" s="704"/>
      <c r="U141" s="704"/>
      <c r="V141" s="704"/>
      <c r="W141" s="704"/>
      <c r="X141" s="704"/>
      <c r="Y141" s="704"/>
      <c r="Z141" s="704"/>
      <c r="AA141" s="704"/>
      <c r="AB141" s="704"/>
      <c r="AC141" s="704"/>
      <c r="AD141" s="704"/>
      <c r="AE141" s="704"/>
      <c r="AF141" s="704"/>
      <c r="AG141" s="704"/>
      <c r="AH141" s="704"/>
      <c r="AI141" s="267"/>
      <c r="AJ141" s="267"/>
      <c r="AK141" s="267"/>
      <c r="AL141" s="267"/>
      <c r="AM141" s="267"/>
      <c r="AP141" s="269"/>
      <c r="AR141" s="270" t="s">
        <v>155</v>
      </c>
      <c r="AT141" s="269"/>
    </row>
    <row r="142" spans="1:46" s="268" customFormat="1" ht="17.25" customHeight="1">
      <c r="A142" s="704" t="s">
        <v>324</v>
      </c>
      <c r="B142" s="704"/>
      <c r="C142" s="704"/>
      <c r="D142" s="704"/>
      <c r="E142" s="704"/>
      <c r="F142" s="704"/>
      <c r="G142" s="704"/>
      <c r="H142" s="704"/>
      <c r="I142" s="704"/>
      <c r="J142" s="704"/>
      <c r="K142" s="704"/>
      <c r="L142" s="704"/>
      <c r="M142" s="704"/>
      <c r="N142" s="704"/>
      <c r="O142" s="704"/>
      <c r="P142" s="704"/>
      <c r="Q142" s="704"/>
      <c r="R142" s="704"/>
      <c r="S142" s="704"/>
      <c r="T142" s="704"/>
      <c r="U142" s="704"/>
      <c r="V142" s="704"/>
      <c r="W142" s="704"/>
      <c r="X142" s="704"/>
      <c r="Y142" s="704"/>
      <c r="Z142" s="704"/>
      <c r="AA142" s="704"/>
      <c r="AB142" s="704"/>
      <c r="AC142" s="704"/>
      <c r="AD142" s="704"/>
      <c r="AE142" s="704"/>
      <c r="AF142" s="704"/>
      <c r="AG142" s="704"/>
      <c r="AH142" s="704"/>
      <c r="AI142" s="267"/>
      <c r="AJ142" s="267"/>
      <c r="AK142" s="267"/>
      <c r="AL142" s="267"/>
      <c r="AM142" s="267"/>
      <c r="AP142" s="269"/>
      <c r="AR142" s="270" t="s">
        <v>156</v>
      </c>
      <c r="AT142" s="269"/>
    </row>
    <row r="143" spans="1:46" s="268" customFormat="1" ht="15.75" customHeight="1">
      <c r="A143" s="704" t="s">
        <v>409</v>
      </c>
      <c r="B143" s="704"/>
      <c r="C143" s="704"/>
      <c r="D143" s="704"/>
      <c r="E143" s="704"/>
      <c r="F143" s="704"/>
      <c r="G143" s="704"/>
      <c r="H143" s="704"/>
      <c r="I143" s="704"/>
      <c r="J143" s="704"/>
      <c r="K143" s="704"/>
      <c r="L143" s="704"/>
      <c r="M143" s="704"/>
      <c r="N143" s="704"/>
      <c r="O143" s="704"/>
      <c r="P143" s="704"/>
      <c r="Q143" s="704"/>
      <c r="R143" s="704"/>
      <c r="S143" s="704"/>
      <c r="T143" s="704"/>
      <c r="U143" s="704"/>
      <c r="V143" s="704"/>
      <c r="W143" s="704"/>
      <c r="X143" s="704"/>
      <c r="Y143" s="704"/>
      <c r="Z143" s="704"/>
      <c r="AA143" s="704"/>
      <c r="AB143" s="704"/>
      <c r="AC143" s="704"/>
      <c r="AD143" s="704"/>
      <c r="AE143" s="704"/>
      <c r="AF143" s="704"/>
      <c r="AG143" s="704"/>
      <c r="AH143" s="704"/>
      <c r="AI143" s="267"/>
      <c r="AJ143" s="267"/>
      <c r="AK143" s="267"/>
      <c r="AL143" s="267"/>
      <c r="AM143" s="267"/>
      <c r="AP143" s="269"/>
      <c r="AR143" s="271" t="s">
        <v>157</v>
      </c>
      <c r="AT143" s="269"/>
    </row>
    <row r="144" spans="1:46" s="268" customFormat="1" ht="17.25" customHeight="1">
      <c r="A144" s="704" t="s">
        <v>325</v>
      </c>
      <c r="B144" s="704"/>
      <c r="C144" s="704"/>
      <c r="D144" s="704"/>
      <c r="E144" s="704"/>
      <c r="F144" s="704"/>
      <c r="G144" s="704"/>
      <c r="H144" s="704"/>
      <c r="I144" s="704"/>
      <c r="J144" s="704"/>
      <c r="K144" s="704"/>
      <c r="L144" s="704"/>
      <c r="M144" s="704"/>
      <c r="N144" s="704"/>
      <c r="O144" s="704"/>
      <c r="P144" s="704"/>
      <c r="Q144" s="704"/>
      <c r="R144" s="704"/>
      <c r="S144" s="704"/>
      <c r="T144" s="704"/>
      <c r="U144" s="704"/>
      <c r="V144" s="704"/>
      <c r="W144" s="704"/>
      <c r="X144" s="704"/>
      <c r="Y144" s="704"/>
      <c r="Z144" s="704"/>
      <c r="AA144" s="704"/>
      <c r="AB144" s="704"/>
      <c r="AC144" s="704"/>
      <c r="AD144" s="704"/>
      <c r="AE144" s="704"/>
      <c r="AF144" s="704"/>
      <c r="AG144" s="704"/>
      <c r="AH144" s="704"/>
      <c r="AI144" s="267"/>
      <c r="AJ144" s="267"/>
      <c r="AK144" s="267"/>
      <c r="AL144" s="267"/>
      <c r="AM144" s="267"/>
      <c r="AP144" s="269"/>
      <c r="AR144" s="270" t="s">
        <v>158</v>
      </c>
      <c r="AT144" s="269"/>
    </row>
    <row r="145" spans="1:46" s="268" customFormat="1" ht="17.25" customHeight="1">
      <c r="A145" s="704" t="s">
        <v>392</v>
      </c>
      <c r="B145" s="704"/>
      <c r="C145" s="704"/>
      <c r="D145" s="704"/>
      <c r="E145" s="704"/>
      <c r="F145" s="704"/>
      <c r="G145" s="704"/>
      <c r="H145" s="704"/>
      <c r="I145" s="704"/>
      <c r="J145" s="704"/>
      <c r="K145" s="704"/>
      <c r="L145" s="704"/>
      <c r="M145" s="704"/>
      <c r="N145" s="704"/>
      <c r="O145" s="704"/>
      <c r="P145" s="704"/>
      <c r="Q145" s="704"/>
      <c r="R145" s="704"/>
      <c r="S145" s="704"/>
      <c r="T145" s="704"/>
      <c r="U145" s="704"/>
      <c r="V145" s="704"/>
      <c r="W145" s="704"/>
      <c r="X145" s="704"/>
      <c r="Y145" s="704"/>
      <c r="Z145" s="704"/>
      <c r="AA145" s="704"/>
      <c r="AB145" s="704"/>
      <c r="AC145" s="704"/>
      <c r="AD145" s="704"/>
      <c r="AE145" s="704"/>
      <c r="AF145" s="704"/>
      <c r="AG145" s="704"/>
      <c r="AH145" s="704"/>
      <c r="AI145" s="267"/>
      <c r="AJ145" s="267"/>
      <c r="AK145" s="267"/>
      <c r="AL145" s="267"/>
      <c r="AM145" s="267"/>
      <c r="AP145" s="269"/>
      <c r="AR145" s="270" t="s">
        <v>159</v>
      </c>
      <c r="AT145" s="269"/>
    </row>
    <row r="146" spans="1:46" s="268" customFormat="1" ht="17.25" customHeight="1">
      <c r="A146" s="704" t="s">
        <v>393</v>
      </c>
      <c r="B146" s="704"/>
      <c r="C146" s="704"/>
      <c r="D146" s="704"/>
      <c r="E146" s="704"/>
      <c r="F146" s="704"/>
      <c r="G146" s="704"/>
      <c r="H146" s="704"/>
      <c r="I146" s="704"/>
      <c r="J146" s="704"/>
      <c r="K146" s="704"/>
      <c r="L146" s="704"/>
      <c r="M146" s="704"/>
      <c r="N146" s="704"/>
      <c r="O146" s="704"/>
      <c r="P146" s="704"/>
      <c r="Q146" s="704"/>
      <c r="R146" s="704"/>
      <c r="S146" s="704"/>
      <c r="T146" s="704"/>
      <c r="U146" s="704"/>
      <c r="V146" s="704"/>
      <c r="W146" s="704"/>
      <c r="X146" s="704"/>
      <c r="Y146" s="704"/>
      <c r="Z146" s="704"/>
      <c r="AA146" s="704"/>
      <c r="AB146" s="704"/>
      <c r="AC146" s="704"/>
      <c r="AD146" s="704"/>
      <c r="AE146" s="704"/>
      <c r="AF146" s="704"/>
      <c r="AG146" s="704"/>
      <c r="AH146" s="704"/>
      <c r="AI146" s="270"/>
      <c r="AJ146" s="270"/>
      <c r="AK146" s="270"/>
      <c r="AL146" s="270"/>
      <c r="AP146" s="269"/>
      <c r="AR146" s="269"/>
      <c r="AT146" s="269"/>
    </row>
    <row r="147" spans="1:46" s="268" customFormat="1" ht="35.25" customHeight="1">
      <c r="A147" s="704" t="s">
        <v>326</v>
      </c>
      <c r="B147" s="704"/>
      <c r="C147" s="704"/>
      <c r="D147" s="704"/>
      <c r="E147" s="704"/>
      <c r="F147" s="704"/>
      <c r="G147" s="704"/>
      <c r="H147" s="704"/>
      <c r="I147" s="704"/>
      <c r="J147" s="704"/>
      <c r="K147" s="704"/>
      <c r="L147" s="704"/>
      <c r="M147" s="704"/>
      <c r="N147" s="704"/>
      <c r="O147" s="704"/>
      <c r="P147" s="704"/>
      <c r="Q147" s="704"/>
      <c r="R147" s="704"/>
      <c r="S147" s="704"/>
      <c r="T147" s="704"/>
      <c r="U147" s="704"/>
      <c r="V147" s="704"/>
      <c r="W147" s="704"/>
      <c r="X147" s="704"/>
      <c r="Y147" s="704"/>
      <c r="Z147" s="704"/>
      <c r="AA147" s="704"/>
      <c r="AB147" s="704"/>
      <c r="AC147" s="704"/>
      <c r="AD147" s="704"/>
      <c r="AE147" s="704"/>
      <c r="AF147" s="704"/>
      <c r="AG147" s="704"/>
      <c r="AH147" s="704"/>
      <c r="AI147" s="270"/>
      <c r="AJ147" s="270"/>
      <c r="AK147" s="270"/>
      <c r="AL147" s="270"/>
      <c r="AP147" s="269"/>
      <c r="AR147" s="269"/>
      <c r="AT147" s="269"/>
    </row>
    <row r="148" spans="1:46" s="268" customFormat="1" ht="34.5" customHeight="1">
      <c r="A148" s="704" t="s">
        <v>394</v>
      </c>
      <c r="B148" s="704"/>
      <c r="C148" s="704"/>
      <c r="D148" s="704"/>
      <c r="E148" s="704"/>
      <c r="F148" s="704"/>
      <c r="G148" s="704"/>
      <c r="H148" s="704"/>
      <c r="I148" s="704"/>
      <c r="J148" s="704"/>
      <c r="K148" s="704"/>
      <c r="L148" s="704"/>
      <c r="M148" s="704"/>
      <c r="N148" s="704"/>
      <c r="O148" s="704"/>
      <c r="P148" s="704"/>
      <c r="Q148" s="704"/>
      <c r="R148" s="704"/>
      <c r="S148" s="704"/>
      <c r="T148" s="704"/>
      <c r="U148" s="704"/>
      <c r="V148" s="704"/>
      <c r="W148" s="704"/>
      <c r="X148" s="704"/>
      <c r="Y148" s="704"/>
      <c r="Z148" s="704"/>
      <c r="AA148" s="704"/>
      <c r="AB148" s="704"/>
      <c r="AC148" s="704"/>
      <c r="AD148" s="704"/>
      <c r="AE148" s="704"/>
      <c r="AF148" s="704"/>
      <c r="AG148" s="704"/>
      <c r="AH148" s="704"/>
      <c r="AI148" s="270"/>
      <c r="AJ148" s="270"/>
      <c r="AK148" s="270"/>
      <c r="AL148" s="270"/>
      <c r="AP148" s="269"/>
      <c r="AR148" s="269"/>
      <c r="AT148" s="269"/>
    </row>
    <row r="149" spans="1:46" s="268" customFormat="1" ht="35.25" customHeight="1">
      <c r="A149" s="704" t="s">
        <v>395</v>
      </c>
      <c r="B149" s="704"/>
      <c r="C149" s="704"/>
      <c r="D149" s="704"/>
      <c r="E149" s="704"/>
      <c r="F149" s="704"/>
      <c r="G149" s="704"/>
      <c r="H149" s="704"/>
      <c r="I149" s="704"/>
      <c r="J149" s="704"/>
      <c r="K149" s="704"/>
      <c r="L149" s="704"/>
      <c r="M149" s="704"/>
      <c r="N149" s="704"/>
      <c r="O149" s="704"/>
      <c r="P149" s="704"/>
      <c r="Q149" s="704"/>
      <c r="R149" s="704"/>
      <c r="S149" s="704"/>
      <c r="T149" s="704"/>
      <c r="U149" s="704"/>
      <c r="V149" s="704"/>
      <c r="W149" s="704"/>
      <c r="X149" s="704"/>
      <c r="Y149" s="704"/>
      <c r="Z149" s="704"/>
      <c r="AA149" s="704"/>
      <c r="AB149" s="704"/>
      <c r="AC149" s="704"/>
      <c r="AD149" s="704"/>
      <c r="AE149" s="704"/>
      <c r="AF149" s="704"/>
      <c r="AG149" s="704"/>
      <c r="AH149" s="704"/>
      <c r="AI149" s="270"/>
      <c r="AJ149" s="270"/>
      <c r="AK149" s="270"/>
      <c r="AL149" s="270"/>
      <c r="AP149" s="269"/>
      <c r="AR149" s="269"/>
      <c r="AT149" s="269"/>
    </row>
    <row r="150" spans="1:46" s="268" customFormat="1" ht="17.25" customHeight="1">
      <c r="A150" s="704" t="s">
        <v>396</v>
      </c>
      <c r="B150" s="704"/>
      <c r="C150" s="704"/>
      <c r="D150" s="704"/>
      <c r="E150" s="704"/>
      <c r="F150" s="704"/>
      <c r="G150" s="704"/>
      <c r="H150" s="704"/>
      <c r="I150" s="704"/>
      <c r="J150" s="704"/>
      <c r="K150" s="704"/>
      <c r="L150" s="704"/>
      <c r="M150" s="704"/>
      <c r="N150" s="704"/>
      <c r="O150" s="704"/>
      <c r="P150" s="704"/>
      <c r="Q150" s="704"/>
      <c r="R150" s="704"/>
      <c r="S150" s="704"/>
      <c r="T150" s="704"/>
      <c r="U150" s="704"/>
      <c r="V150" s="704"/>
      <c r="W150" s="704"/>
      <c r="X150" s="704"/>
      <c r="Y150" s="704"/>
      <c r="Z150" s="704"/>
      <c r="AA150" s="704"/>
      <c r="AB150" s="704"/>
      <c r="AC150" s="704"/>
      <c r="AD150" s="704"/>
      <c r="AE150" s="704"/>
      <c r="AF150" s="704"/>
      <c r="AG150" s="704"/>
      <c r="AH150" s="704"/>
      <c r="AI150" s="270"/>
      <c r="AJ150" s="270"/>
      <c r="AK150" s="270"/>
      <c r="AL150" s="270"/>
      <c r="AP150" s="269"/>
      <c r="AR150" s="269"/>
      <c r="AT150" s="269"/>
    </row>
    <row r="151" spans="1:46" s="268" customFormat="1" ht="17.25" customHeight="1">
      <c r="A151" s="704" t="s">
        <v>327</v>
      </c>
      <c r="B151" s="704"/>
      <c r="C151" s="704"/>
      <c r="D151" s="704"/>
      <c r="E151" s="704"/>
      <c r="F151" s="704"/>
      <c r="G151" s="704"/>
      <c r="H151" s="704"/>
      <c r="I151" s="704"/>
      <c r="J151" s="704"/>
      <c r="K151" s="704"/>
      <c r="L151" s="704"/>
      <c r="M151" s="704"/>
      <c r="N151" s="704"/>
      <c r="O151" s="704"/>
      <c r="P151" s="704"/>
      <c r="Q151" s="704"/>
      <c r="R151" s="704"/>
      <c r="S151" s="704"/>
      <c r="T151" s="704"/>
      <c r="U151" s="704"/>
      <c r="V151" s="704"/>
      <c r="W151" s="704"/>
      <c r="X151" s="704"/>
      <c r="Y151" s="704"/>
      <c r="Z151" s="704"/>
      <c r="AA151" s="704"/>
      <c r="AB151" s="704"/>
      <c r="AC151" s="704"/>
      <c r="AD151" s="704"/>
      <c r="AE151" s="704"/>
      <c r="AF151" s="704"/>
      <c r="AG151" s="704"/>
      <c r="AH151" s="704"/>
      <c r="AI151" s="270"/>
      <c r="AJ151" s="270"/>
      <c r="AK151" s="270"/>
      <c r="AL151" s="270"/>
      <c r="AP151" s="269"/>
      <c r="AR151" s="269"/>
      <c r="AT151" s="269"/>
    </row>
    <row r="152" spans="1:46" s="268" customFormat="1" ht="35.25" customHeight="1">
      <c r="A152" s="708" t="s">
        <v>328</v>
      </c>
      <c r="B152" s="708"/>
      <c r="C152" s="708"/>
      <c r="D152" s="708"/>
      <c r="E152" s="708"/>
      <c r="F152" s="708"/>
      <c r="G152" s="708"/>
      <c r="H152" s="708"/>
      <c r="I152" s="708"/>
      <c r="J152" s="708"/>
      <c r="K152" s="708"/>
      <c r="L152" s="708"/>
      <c r="M152" s="708"/>
      <c r="N152" s="708"/>
      <c r="O152" s="708"/>
      <c r="P152" s="708"/>
      <c r="Q152" s="708"/>
      <c r="R152" s="708"/>
      <c r="S152" s="708"/>
      <c r="T152" s="708"/>
      <c r="U152" s="708"/>
      <c r="V152" s="708"/>
      <c r="W152" s="708"/>
      <c r="X152" s="708"/>
      <c r="Y152" s="708"/>
      <c r="Z152" s="708"/>
      <c r="AA152" s="708"/>
      <c r="AB152" s="708"/>
      <c r="AC152" s="708"/>
      <c r="AD152" s="708"/>
      <c r="AE152" s="708"/>
      <c r="AF152" s="708"/>
      <c r="AG152" s="708"/>
      <c r="AH152" s="708"/>
      <c r="AI152" s="270"/>
      <c r="AJ152" s="270"/>
      <c r="AK152" s="270"/>
      <c r="AL152" s="270"/>
      <c r="AP152" s="269"/>
      <c r="AR152" s="269"/>
      <c r="AT152" s="269"/>
    </row>
    <row r="153" spans="1:46" s="268" customFormat="1" ht="17.25" customHeight="1">
      <c r="A153" s="708" t="s">
        <v>329</v>
      </c>
      <c r="B153" s="708"/>
      <c r="C153" s="708"/>
      <c r="D153" s="708"/>
      <c r="E153" s="708"/>
      <c r="F153" s="708"/>
      <c r="G153" s="708"/>
      <c r="H153" s="708"/>
      <c r="I153" s="708"/>
      <c r="J153" s="708"/>
      <c r="K153" s="708"/>
      <c r="L153" s="708"/>
      <c r="M153" s="708"/>
      <c r="N153" s="708"/>
      <c r="O153" s="708"/>
      <c r="P153" s="708"/>
      <c r="Q153" s="708"/>
      <c r="R153" s="708"/>
      <c r="S153" s="708"/>
      <c r="T153" s="708"/>
      <c r="U153" s="708"/>
      <c r="V153" s="708"/>
      <c r="W153" s="708"/>
      <c r="X153" s="708"/>
      <c r="Y153" s="708"/>
      <c r="Z153" s="708"/>
      <c r="AA153" s="708"/>
      <c r="AB153" s="708"/>
      <c r="AC153" s="708"/>
      <c r="AD153" s="708"/>
      <c r="AE153" s="708"/>
      <c r="AF153" s="708"/>
      <c r="AG153" s="708"/>
      <c r="AH153" s="708"/>
      <c r="AI153" s="270"/>
      <c r="AJ153" s="270"/>
      <c r="AK153" s="270"/>
      <c r="AL153" s="270"/>
      <c r="AP153" s="269"/>
      <c r="AR153" s="269"/>
      <c r="AT153" s="269"/>
    </row>
    <row r="154" spans="1:46" s="268" customFormat="1" ht="35.25" customHeight="1">
      <c r="A154" s="708" t="s">
        <v>397</v>
      </c>
      <c r="B154" s="708"/>
      <c r="C154" s="708"/>
      <c r="D154" s="708"/>
      <c r="E154" s="708"/>
      <c r="F154" s="708"/>
      <c r="G154" s="708"/>
      <c r="H154" s="708"/>
      <c r="I154" s="708"/>
      <c r="J154" s="708"/>
      <c r="K154" s="708"/>
      <c r="L154" s="708"/>
      <c r="M154" s="708"/>
      <c r="N154" s="708"/>
      <c r="O154" s="708"/>
      <c r="P154" s="708"/>
      <c r="Q154" s="708"/>
      <c r="R154" s="708"/>
      <c r="S154" s="708"/>
      <c r="T154" s="708"/>
      <c r="U154" s="708"/>
      <c r="V154" s="708"/>
      <c r="W154" s="708"/>
      <c r="X154" s="708"/>
      <c r="Y154" s="708"/>
      <c r="Z154" s="708"/>
      <c r="AA154" s="708"/>
      <c r="AB154" s="708"/>
      <c r="AC154" s="708"/>
      <c r="AD154" s="708"/>
      <c r="AE154" s="708"/>
      <c r="AF154" s="708"/>
      <c r="AG154" s="708"/>
      <c r="AH154" s="708"/>
      <c r="AI154" s="270"/>
      <c r="AJ154" s="270"/>
      <c r="AK154" s="270"/>
      <c r="AL154" s="270"/>
      <c r="AP154" s="269"/>
      <c r="AR154" s="269"/>
      <c r="AT154" s="269"/>
    </row>
    <row r="155" spans="1:46" s="268" customFormat="1" ht="35.25" customHeight="1">
      <c r="A155" s="708" t="s">
        <v>330</v>
      </c>
      <c r="B155" s="708"/>
      <c r="C155" s="708"/>
      <c r="D155" s="708"/>
      <c r="E155" s="708"/>
      <c r="F155" s="708"/>
      <c r="G155" s="708"/>
      <c r="H155" s="708"/>
      <c r="I155" s="708"/>
      <c r="J155" s="708"/>
      <c r="K155" s="708"/>
      <c r="L155" s="708"/>
      <c r="M155" s="708"/>
      <c r="N155" s="708"/>
      <c r="O155" s="708"/>
      <c r="P155" s="708"/>
      <c r="Q155" s="708"/>
      <c r="R155" s="708"/>
      <c r="S155" s="708"/>
      <c r="T155" s="708"/>
      <c r="U155" s="708"/>
      <c r="V155" s="708"/>
      <c r="W155" s="708"/>
      <c r="X155" s="708"/>
      <c r="Y155" s="708"/>
      <c r="Z155" s="708"/>
      <c r="AA155" s="708"/>
      <c r="AB155" s="708"/>
      <c r="AC155" s="708"/>
      <c r="AD155" s="708"/>
      <c r="AE155" s="708"/>
      <c r="AF155" s="708"/>
      <c r="AG155" s="708"/>
      <c r="AH155" s="708"/>
      <c r="AI155" s="270"/>
      <c r="AJ155" s="270"/>
      <c r="AK155" s="270"/>
      <c r="AL155" s="270"/>
      <c r="AP155" s="269"/>
      <c r="AR155" s="269"/>
      <c r="AT155" s="269"/>
    </row>
    <row r="156" spans="1:46" s="268" customFormat="1" ht="53.25" customHeight="1">
      <c r="A156" s="708" t="s">
        <v>331</v>
      </c>
      <c r="B156" s="708"/>
      <c r="C156" s="708"/>
      <c r="D156" s="708"/>
      <c r="E156" s="708"/>
      <c r="F156" s="708"/>
      <c r="G156" s="708"/>
      <c r="H156" s="708"/>
      <c r="I156" s="708"/>
      <c r="J156" s="708"/>
      <c r="K156" s="708"/>
      <c r="L156" s="708"/>
      <c r="M156" s="708"/>
      <c r="N156" s="708"/>
      <c r="O156" s="708"/>
      <c r="P156" s="708"/>
      <c r="Q156" s="708"/>
      <c r="R156" s="708"/>
      <c r="S156" s="708"/>
      <c r="T156" s="708"/>
      <c r="U156" s="708"/>
      <c r="V156" s="708"/>
      <c r="W156" s="708"/>
      <c r="X156" s="708"/>
      <c r="Y156" s="708"/>
      <c r="Z156" s="708"/>
      <c r="AA156" s="708"/>
      <c r="AB156" s="708"/>
      <c r="AC156" s="708"/>
      <c r="AD156" s="708"/>
      <c r="AE156" s="708"/>
      <c r="AF156" s="708"/>
      <c r="AG156" s="708"/>
      <c r="AH156" s="708"/>
      <c r="AI156" s="270"/>
      <c r="AJ156" s="270"/>
      <c r="AK156" s="270"/>
      <c r="AL156" s="270"/>
      <c r="AP156" s="269"/>
      <c r="AR156" s="269"/>
      <c r="AT156" s="269"/>
    </row>
    <row r="157" spans="1:46" s="268" customFormat="1" ht="17.25" customHeight="1">
      <c r="A157" s="704" t="s">
        <v>332</v>
      </c>
      <c r="B157" s="704"/>
      <c r="C157" s="704"/>
      <c r="D157" s="704"/>
      <c r="E157" s="704"/>
      <c r="F157" s="704"/>
      <c r="G157" s="704"/>
      <c r="H157" s="704"/>
      <c r="I157" s="704"/>
      <c r="J157" s="704"/>
      <c r="K157" s="704"/>
      <c r="L157" s="704"/>
      <c r="M157" s="704"/>
      <c r="N157" s="704"/>
      <c r="O157" s="704"/>
      <c r="P157" s="704"/>
      <c r="Q157" s="704"/>
      <c r="R157" s="704"/>
      <c r="S157" s="704"/>
      <c r="T157" s="704"/>
      <c r="U157" s="704"/>
      <c r="V157" s="704"/>
      <c r="W157" s="704"/>
      <c r="X157" s="704"/>
      <c r="Y157" s="704"/>
      <c r="Z157" s="704"/>
      <c r="AA157" s="704"/>
      <c r="AB157" s="704"/>
      <c r="AC157" s="704"/>
      <c r="AD157" s="704"/>
      <c r="AE157" s="704"/>
      <c r="AF157" s="704"/>
      <c r="AG157" s="704"/>
      <c r="AH157" s="704"/>
      <c r="AI157" s="270"/>
      <c r="AJ157" s="270"/>
      <c r="AK157" s="270"/>
      <c r="AL157" s="270"/>
      <c r="AP157" s="269"/>
      <c r="AR157" s="269"/>
      <c r="AT157" s="269"/>
    </row>
    <row r="158" spans="1:46" s="268" customFormat="1" ht="74.25" customHeight="1">
      <c r="A158" s="704" t="s">
        <v>398</v>
      </c>
      <c r="B158" s="704"/>
      <c r="C158" s="704"/>
      <c r="D158" s="704"/>
      <c r="E158" s="704"/>
      <c r="F158" s="704"/>
      <c r="G158" s="704"/>
      <c r="H158" s="704"/>
      <c r="I158" s="704"/>
      <c r="J158" s="704"/>
      <c r="K158" s="704"/>
      <c r="L158" s="704"/>
      <c r="M158" s="704"/>
      <c r="N158" s="704"/>
      <c r="O158" s="704"/>
      <c r="P158" s="704"/>
      <c r="Q158" s="704"/>
      <c r="R158" s="704"/>
      <c r="S158" s="704"/>
      <c r="T158" s="704"/>
      <c r="U158" s="704"/>
      <c r="V158" s="704"/>
      <c r="W158" s="704"/>
      <c r="X158" s="704"/>
      <c r="Y158" s="704"/>
      <c r="Z158" s="704"/>
      <c r="AA158" s="704"/>
      <c r="AB158" s="704"/>
      <c r="AC158" s="704"/>
      <c r="AD158" s="704"/>
      <c r="AE158" s="704"/>
      <c r="AF158" s="704"/>
      <c r="AG158" s="704"/>
      <c r="AH158" s="704"/>
      <c r="AI158" s="270"/>
      <c r="AJ158" s="270"/>
      <c r="AK158" s="270"/>
      <c r="AL158" s="270"/>
      <c r="AP158" s="269"/>
      <c r="AR158" s="269"/>
      <c r="AT158" s="269"/>
    </row>
    <row r="159" spans="1:46" s="268" customFormat="1" ht="17.25" customHeight="1">
      <c r="A159" s="704" t="s">
        <v>333</v>
      </c>
      <c r="B159" s="704"/>
      <c r="C159" s="704"/>
      <c r="D159" s="704"/>
      <c r="E159" s="704"/>
      <c r="F159" s="704"/>
      <c r="G159" s="704"/>
      <c r="H159" s="704"/>
      <c r="I159" s="704"/>
      <c r="J159" s="704"/>
      <c r="K159" s="704"/>
      <c r="L159" s="704"/>
      <c r="M159" s="704"/>
      <c r="N159" s="704"/>
      <c r="O159" s="704"/>
      <c r="P159" s="704"/>
      <c r="Q159" s="704"/>
      <c r="R159" s="704"/>
      <c r="S159" s="704"/>
      <c r="T159" s="704"/>
      <c r="U159" s="704"/>
      <c r="V159" s="704"/>
      <c r="W159" s="704"/>
      <c r="X159" s="704"/>
      <c r="Y159" s="704"/>
      <c r="Z159" s="704"/>
      <c r="AA159" s="704"/>
      <c r="AB159" s="704"/>
      <c r="AC159" s="704"/>
      <c r="AD159" s="704"/>
      <c r="AE159" s="704"/>
      <c r="AF159" s="704"/>
      <c r="AG159" s="704"/>
      <c r="AH159" s="704"/>
      <c r="AI159" s="270"/>
      <c r="AJ159" s="270"/>
      <c r="AK159" s="270"/>
      <c r="AL159" s="270"/>
      <c r="AP159" s="269"/>
      <c r="AR159" s="269"/>
      <c r="AT159" s="269"/>
    </row>
    <row r="160" spans="1:46" s="268" customFormat="1" ht="17.25" customHeight="1">
      <c r="A160" s="704" t="s">
        <v>300</v>
      </c>
      <c r="B160" s="704"/>
      <c r="C160" s="704"/>
      <c r="D160" s="704"/>
      <c r="E160" s="704"/>
      <c r="F160" s="704"/>
      <c r="G160" s="704"/>
      <c r="H160" s="704"/>
      <c r="I160" s="704"/>
      <c r="J160" s="704"/>
      <c r="K160" s="704"/>
      <c r="L160" s="704"/>
      <c r="M160" s="704"/>
      <c r="N160" s="704"/>
      <c r="O160" s="704"/>
      <c r="P160" s="704"/>
      <c r="Q160" s="704"/>
      <c r="R160" s="704"/>
      <c r="S160" s="704"/>
      <c r="T160" s="704"/>
      <c r="U160" s="704"/>
      <c r="V160" s="704"/>
      <c r="W160" s="704"/>
      <c r="X160" s="704"/>
      <c r="Y160" s="704"/>
      <c r="Z160" s="704"/>
      <c r="AA160" s="704"/>
      <c r="AB160" s="704"/>
      <c r="AC160" s="704"/>
      <c r="AD160" s="704"/>
      <c r="AE160" s="704"/>
      <c r="AF160" s="704"/>
      <c r="AG160" s="704"/>
      <c r="AH160" s="704"/>
      <c r="AI160" s="270"/>
      <c r="AJ160" s="270"/>
      <c r="AK160" s="270"/>
      <c r="AL160" s="270"/>
      <c r="AP160" s="269"/>
      <c r="AR160" s="269"/>
      <c r="AT160" s="269"/>
    </row>
    <row r="161" spans="1:46" s="268" customFormat="1" ht="94.5" customHeight="1">
      <c r="A161" s="704" t="s">
        <v>301</v>
      </c>
      <c r="B161" s="704"/>
      <c r="C161" s="704"/>
      <c r="D161" s="704"/>
      <c r="E161" s="704"/>
      <c r="F161" s="704"/>
      <c r="G161" s="704"/>
      <c r="H161" s="704"/>
      <c r="I161" s="704"/>
      <c r="J161" s="704"/>
      <c r="K161" s="704"/>
      <c r="L161" s="704"/>
      <c r="M161" s="704"/>
      <c r="N161" s="704"/>
      <c r="O161" s="704"/>
      <c r="P161" s="704"/>
      <c r="Q161" s="704"/>
      <c r="R161" s="704"/>
      <c r="S161" s="704"/>
      <c r="T161" s="704"/>
      <c r="U161" s="704"/>
      <c r="V161" s="704"/>
      <c r="W161" s="704"/>
      <c r="X161" s="704"/>
      <c r="Y161" s="704"/>
      <c r="Z161" s="704"/>
      <c r="AA161" s="704"/>
      <c r="AB161" s="704"/>
      <c r="AC161" s="704"/>
      <c r="AD161" s="704"/>
      <c r="AE161" s="704"/>
      <c r="AF161" s="704"/>
      <c r="AG161" s="704"/>
      <c r="AH161" s="704"/>
      <c r="AI161" s="270"/>
      <c r="AJ161" s="270"/>
      <c r="AK161" s="270"/>
      <c r="AL161" s="270"/>
      <c r="AP161" s="269"/>
      <c r="AR161" s="269"/>
      <c r="AT161" s="269"/>
    </row>
    <row r="162" spans="1:46" s="268" customFormat="1" ht="75.75" customHeight="1">
      <c r="A162" s="704" t="s">
        <v>302</v>
      </c>
      <c r="B162" s="704"/>
      <c r="C162" s="704"/>
      <c r="D162" s="704"/>
      <c r="E162" s="704"/>
      <c r="F162" s="704"/>
      <c r="G162" s="704"/>
      <c r="H162" s="704"/>
      <c r="I162" s="704"/>
      <c r="J162" s="704"/>
      <c r="K162" s="704"/>
      <c r="L162" s="704"/>
      <c r="M162" s="704"/>
      <c r="N162" s="704"/>
      <c r="O162" s="704"/>
      <c r="P162" s="704"/>
      <c r="Q162" s="704"/>
      <c r="R162" s="704"/>
      <c r="S162" s="704"/>
      <c r="T162" s="704"/>
      <c r="U162" s="704"/>
      <c r="V162" s="704"/>
      <c r="W162" s="704"/>
      <c r="X162" s="704"/>
      <c r="Y162" s="704"/>
      <c r="Z162" s="704"/>
      <c r="AA162" s="704"/>
      <c r="AB162" s="704"/>
      <c r="AC162" s="704"/>
      <c r="AD162" s="704"/>
      <c r="AE162" s="704"/>
      <c r="AF162" s="704"/>
      <c r="AG162" s="704"/>
      <c r="AH162" s="704"/>
      <c r="AI162" s="270"/>
      <c r="AJ162" s="270"/>
      <c r="AK162" s="270"/>
      <c r="AL162" s="270"/>
      <c r="AP162" s="269"/>
      <c r="AR162" s="269"/>
      <c r="AT162" s="269"/>
    </row>
    <row r="163" spans="1:46" s="268" customFormat="1" ht="93.75" customHeight="1">
      <c r="A163" s="704" t="s">
        <v>399</v>
      </c>
      <c r="B163" s="704"/>
      <c r="C163" s="704"/>
      <c r="D163" s="704"/>
      <c r="E163" s="704"/>
      <c r="F163" s="704"/>
      <c r="G163" s="704"/>
      <c r="H163" s="704"/>
      <c r="I163" s="704"/>
      <c r="J163" s="704"/>
      <c r="K163" s="704"/>
      <c r="L163" s="704"/>
      <c r="M163" s="704"/>
      <c r="N163" s="704"/>
      <c r="O163" s="704"/>
      <c r="P163" s="704"/>
      <c r="Q163" s="704"/>
      <c r="R163" s="704"/>
      <c r="S163" s="704"/>
      <c r="T163" s="704"/>
      <c r="U163" s="704"/>
      <c r="V163" s="704"/>
      <c r="W163" s="704"/>
      <c r="X163" s="704"/>
      <c r="Y163" s="704"/>
      <c r="Z163" s="704"/>
      <c r="AA163" s="704"/>
      <c r="AB163" s="704"/>
      <c r="AC163" s="704"/>
      <c r="AD163" s="704"/>
      <c r="AE163" s="704"/>
      <c r="AF163" s="704"/>
      <c r="AG163" s="704"/>
      <c r="AH163" s="704"/>
      <c r="AP163" s="269"/>
      <c r="AR163" s="269"/>
      <c r="AT163" s="269"/>
    </row>
    <row r="164" spans="1:46" s="268" customFormat="1" ht="15.75" customHeight="1">
      <c r="A164" s="702"/>
      <c r="G164" s="276"/>
      <c r="H164" s="276"/>
      <c r="I164" s="276"/>
      <c r="J164" s="276"/>
      <c r="K164" s="276"/>
      <c r="L164" s="276"/>
      <c r="M164" s="276"/>
      <c r="N164" s="276"/>
      <c r="O164" s="276"/>
      <c r="P164" s="276"/>
      <c r="Q164" s="276"/>
      <c r="R164" s="276"/>
      <c r="S164" s="276"/>
      <c r="T164"/>
      <c r="U164" s="276"/>
      <c r="V164" s="276"/>
      <c r="W164" s="276"/>
      <c r="X164" s="276"/>
      <c r="Y164" s="276"/>
      <c r="Z164" s="276"/>
      <c r="AA164" s="276"/>
      <c r="AB164" s="276"/>
      <c r="AC164" s="276"/>
      <c r="AD164" s="276"/>
      <c r="AE164" s="276"/>
      <c r="AF164" s="4"/>
      <c r="AG164" s="4"/>
      <c r="AH164" s="4"/>
      <c r="AP164" s="269"/>
      <c r="AR164" s="269"/>
      <c r="AT164" s="269"/>
    </row>
    <row r="165" spans="1:46" s="268" customFormat="1" ht="15.75" customHeight="1">
      <c r="A165" s="704" t="s">
        <v>311</v>
      </c>
      <c r="B165" s="704"/>
      <c r="C165" s="704"/>
      <c r="D165" s="704"/>
      <c r="E165" s="704"/>
      <c r="F165" s="704"/>
      <c r="G165" s="704"/>
      <c r="H165" s="276"/>
      <c r="I165" s="276"/>
      <c r="J165" s="276"/>
      <c r="K165" s="276"/>
      <c r="L165" s="276"/>
      <c r="M165" s="276"/>
      <c r="N165" s="276"/>
      <c r="O165" s="276"/>
      <c r="P165" s="276"/>
      <c r="Q165" s="276"/>
      <c r="R165" s="276"/>
      <c r="S165" s="276"/>
      <c r="T165" s="276"/>
      <c r="U165" s="276"/>
      <c r="V165" s="276"/>
      <c r="W165" s="276"/>
      <c r="X165" s="276"/>
      <c r="Y165" s="276"/>
      <c r="Z165" s="276"/>
      <c r="AA165" s="276"/>
      <c r="AB165" s="276"/>
      <c r="AC165" s="276"/>
      <c r="AD165" s="276"/>
      <c r="AE165" s="276"/>
      <c r="AF165" s="4"/>
      <c r="AG165" s="4"/>
      <c r="AH165" s="4"/>
      <c r="AP165" s="269"/>
      <c r="AR165" s="269"/>
      <c r="AT165" s="269"/>
    </row>
    <row r="166" spans="1:46" s="268" customFormat="1" ht="19.5" customHeight="1">
      <c r="A166" s="704" t="s">
        <v>374</v>
      </c>
      <c r="B166" s="704"/>
      <c r="C166" s="704"/>
      <c r="D166" s="704"/>
      <c r="E166" s="704"/>
      <c r="F166" s="704"/>
      <c r="G166" s="704"/>
      <c r="H166" s="704"/>
      <c r="I166" s="704"/>
      <c r="J166" s="704"/>
      <c r="K166" s="704"/>
      <c r="L166" s="704"/>
      <c r="M166" s="704"/>
      <c r="N166" s="704"/>
      <c r="O166" s="704"/>
      <c r="P166" s="704"/>
      <c r="Q166" s="704"/>
      <c r="R166" s="704"/>
      <c r="S166" s="704"/>
      <c r="T166" s="929"/>
      <c r="U166" s="929"/>
      <c r="V166" s="929"/>
      <c r="W166" s="929"/>
      <c r="X166" s="929"/>
      <c r="Y166" s="929"/>
      <c r="Z166" s="929"/>
      <c r="AA166" s="929"/>
      <c r="AB166" s="929"/>
      <c r="AC166" s="929"/>
      <c r="AD166" s="929"/>
      <c r="AE166" s="929"/>
      <c r="AF166" s="4"/>
      <c r="AG166" s="4"/>
      <c r="AH166" s="4"/>
      <c r="AP166" s="269"/>
      <c r="AR166" s="269"/>
      <c r="AT166" s="269"/>
    </row>
    <row r="167" spans="1:46" s="268" customFormat="1" ht="19.5" customHeight="1">
      <c r="A167" s="704" t="s">
        <v>310</v>
      </c>
      <c r="B167" s="704"/>
      <c r="C167" s="704"/>
      <c r="D167" s="704"/>
      <c r="E167" s="704"/>
      <c r="F167" s="704"/>
      <c r="G167" s="704"/>
      <c r="H167" s="704"/>
      <c r="I167" s="704"/>
      <c r="J167" s="704"/>
      <c r="K167" s="704"/>
      <c r="L167" s="704"/>
      <c r="M167" s="704"/>
      <c r="N167" s="704"/>
      <c r="O167" s="704"/>
      <c r="P167" s="276"/>
      <c r="Q167" s="276"/>
      <c r="R167" s="276"/>
      <c r="S167" s="276"/>
      <c r="T167" s="704" t="s">
        <v>312</v>
      </c>
      <c r="U167" s="704"/>
      <c r="V167" s="704"/>
      <c r="W167" s="704"/>
      <c r="X167" s="704"/>
      <c r="Y167" s="704"/>
      <c r="Z167" s="704"/>
      <c r="AA167" s="704"/>
      <c r="AB167" s="704"/>
      <c r="AC167" s="704"/>
      <c r="AD167" s="704"/>
      <c r="AE167" s="704"/>
      <c r="AF167"/>
      <c r="AG167"/>
      <c r="AH167"/>
      <c r="AP167" s="269"/>
      <c r="AR167" s="269"/>
      <c r="AT167" s="269"/>
    </row>
    <row r="168" spans="1:46" s="268" customFormat="1" ht="19.5" customHeight="1">
      <c r="A168" s="702"/>
      <c r="AF168" s="272"/>
      <c r="AG168" s="272"/>
      <c r="AH168" s="272"/>
      <c r="AP168" s="269"/>
      <c r="AR168" s="269"/>
      <c r="AT168" s="269"/>
    </row>
  </sheetData>
  <sheetProtection/>
  <mergeCells count="335">
    <mergeCell ref="T166:AE166"/>
    <mergeCell ref="A165:G165"/>
    <mergeCell ref="A166:S166"/>
    <mergeCell ref="A111:M111"/>
    <mergeCell ref="B114:AG114"/>
    <mergeCell ref="A112:M112"/>
    <mergeCell ref="A113:M113"/>
    <mergeCell ref="B122:AH122"/>
    <mergeCell ref="A106:M106"/>
    <mergeCell ref="A107:M107"/>
    <mergeCell ref="A108:M108"/>
    <mergeCell ref="A101:AH101"/>
    <mergeCell ref="A109:M109"/>
    <mergeCell ref="A103:M103"/>
    <mergeCell ref="A104:M104"/>
    <mergeCell ref="A102:M102"/>
    <mergeCell ref="X102:AH102"/>
    <mergeCell ref="X107:AH107"/>
    <mergeCell ref="X106:AH106"/>
    <mergeCell ref="BU39:BV39"/>
    <mergeCell ref="CA39:CB39"/>
    <mergeCell ref="BB39:BD39"/>
    <mergeCell ref="BE39:BG39"/>
    <mergeCell ref="AI44:AJ44"/>
    <mergeCell ref="AK39:AL39"/>
    <mergeCell ref="AK42:AL42"/>
    <mergeCell ref="CG39:CH39"/>
    <mergeCell ref="AI42:AJ42"/>
    <mergeCell ref="CE39:CF39"/>
    <mergeCell ref="X103:AH103"/>
    <mergeCell ref="X104:AH104"/>
    <mergeCell ref="AK44:AL44"/>
    <mergeCell ref="AI47:AJ47"/>
    <mergeCell ref="AI48:AJ48"/>
    <mergeCell ref="AI40:AJ40"/>
    <mergeCell ref="AK47:AL47"/>
    <mergeCell ref="AK48:AL48"/>
    <mergeCell ref="AK41:AL41"/>
    <mergeCell ref="AI41:AJ41"/>
    <mergeCell ref="AK40:AL40"/>
    <mergeCell ref="AK43:AL43"/>
    <mergeCell ref="BY39:BZ39"/>
    <mergeCell ref="BW39:BX39"/>
    <mergeCell ref="AI49:AJ49"/>
    <mergeCell ref="AI43:AJ43"/>
    <mergeCell ref="AK75:AL75"/>
    <mergeCell ref="AK71:AL71"/>
    <mergeCell ref="AK74:AL74"/>
    <mergeCell ref="AK68:AL68"/>
    <mergeCell ref="AK49:AL49"/>
    <mergeCell ref="AK46:AL46"/>
    <mergeCell ref="AK84:AL84"/>
    <mergeCell ref="AK91:AL91"/>
    <mergeCell ref="CI39:CJ39"/>
    <mergeCell ref="BH39:BN39"/>
    <mergeCell ref="BO39:BP39"/>
    <mergeCell ref="BQ39:BR39"/>
    <mergeCell ref="BS39:BT39"/>
    <mergeCell ref="AW39:AY39"/>
    <mergeCell ref="AZ39:BA39"/>
    <mergeCell ref="CC39:CD39"/>
    <mergeCell ref="AI52:AJ52"/>
    <mergeCell ref="AI81:AJ81"/>
    <mergeCell ref="AK92:AL92"/>
    <mergeCell ref="AK86:AL86"/>
    <mergeCell ref="AK87:AL87"/>
    <mergeCell ref="AK83:AL83"/>
    <mergeCell ref="AK89:AL89"/>
    <mergeCell ref="AK85:AL85"/>
    <mergeCell ref="AK90:AL90"/>
    <mergeCell ref="AK88:AL88"/>
    <mergeCell ref="AI75:AJ75"/>
    <mergeCell ref="AK67:AL67"/>
    <mergeCell ref="AI74:AJ74"/>
    <mergeCell ref="AI68:AJ68"/>
    <mergeCell ref="AI71:AJ71"/>
    <mergeCell ref="AI67:AJ67"/>
    <mergeCell ref="AK27:AL27"/>
    <mergeCell ref="AI34:AJ34"/>
    <mergeCell ref="AK33:AL33"/>
    <mergeCell ref="AK30:AL30"/>
    <mergeCell ref="AK81:AL81"/>
    <mergeCell ref="AK26:AL26"/>
    <mergeCell ref="AI28:AJ28"/>
    <mergeCell ref="AI29:AJ29"/>
    <mergeCell ref="AK28:AL28"/>
    <mergeCell ref="AK29:AL29"/>
    <mergeCell ref="AI90:AJ90"/>
    <mergeCell ref="AI88:AJ88"/>
    <mergeCell ref="AI38:AJ38"/>
    <mergeCell ref="AI89:AJ89"/>
    <mergeCell ref="AK31:AL31"/>
    <mergeCell ref="AI30:AJ30"/>
    <mergeCell ref="AI31:AJ31"/>
    <mergeCell ref="AI32:AJ32"/>
    <mergeCell ref="AK32:AL32"/>
    <mergeCell ref="AK52:AL52"/>
    <mergeCell ref="B50:N50"/>
    <mergeCell ref="B47:N47"/>
    <mergeCell ref="AK34:AL34"/>
    <mergeCell ref="AI92:AJ92"/>
    <mergeCell ref="AI39:AJ39"/>
    <mergeCell ref="AK38:AL38"/>
    <mergeCell ref="AI37:AJ37"/>
    <mergeCell ref="AK36:AL36"/>
    <mergeCell ref="AI46:AJ46"/>
    <mergeCell ref="AK37:AL37"/>
    <mergeCell ref="B27:N27"/>
    <mergeCell ref="B28:N28"/>
    <mergeCell ref="B10:N10"/>
    <mergeCell ref="B23:N23"/>
    <mergeCell ref="B15:N15"/>
    <mergeCell ref="B43:N43"/>
    <mergeCell ref="B37:N37"/>
    <mergeCell ref="B65:L65"/>
    <mergeCell ref="B40:N40"/>
    <mergeCell ref="B44:N44"/>
    <mergeCell ref="B53:N53"/>
    <mergeCell ref="B52:N52"/>
    <mergeCell ref="B38:N38"/>
    <mergeCell ref="B41:N41"/>
    <mergeCell ref="B39:N39"/>
    <mergeCell ref="B46:N46"/>
    <mergeCell ref="B67:N67"/>
    <mergeCell ref="B73:N73"/>
    <mergeCell ref="B62:N62"/>
    <mergeCell ref="B64:N64"/>
    <mergeCell ref="B68:N68"/>
    <mergeCell ref="B66:L66"/>
    <mergeCell ref="B71:N71"/>
    <mergeCell ref="A11:A14"/>
    <mergeCell ref="B11:N14"/>
    <mergeCell ref="S12:S14"/>
    <mergeCell ref="B21:N21"/>
    <mergeCell ref="B36:N36"/>
    <mergeCell ref="B29:N29"/>
    <mergeCell ref="B30:N30"/>
    <mergeCell ref="B35:N35"/>
    <mergeCell ref="B22:N22"/>
    <mergeCell ref="B33:N33"/>
    <mergeCell ref="U13:U14"/>
    <mergeCell ref="AC12:AC14"/>
    <mergeCell ref="O11:R11"/>
    <mergeCell ref="Q12:Q14"/>
    <mergeCell ref="P12:P14"/>
    <mergeCell ref="AB12:AB14"/>
    <mergeCell ref="AA12:AA14"/>
    <mergeCell ref="T12:T14"/>
    <mergeCell ref="S11:Z11"/>
    <mergeCell ref="R12:R14"/>
    <mergeCell ref="AN1:AX1"/>
    <mergeCell ref="AN3:AX3"/>
    <mergeCell ref="AN5:AX5"/>
    <mergeCell ref="AA11:AL11"/>
    <mergeCell ref="AG12:AG14"/>
    <mergeCell ref="AF12:AF14"/>
    <mergeCell ref="AE12:AE14"/>
    <mergeCell ref="AK12:AL14"/>
    <mergeCell ref="AH12:AH14"/>
    <mergeCell ref="AN2:AX2"/>
    <mergeCell ref="AI12:AJ14"/>
    <mergeCell ref="AI15:AJ15"/>
    <mergeCell ref="B24:N24"/>
    <mergeCell ref="B25:N25"/>
    <mergeCell ref="B26:N26"/>
    <mergeCell ref="B18:N18"/>
    <mergeCell ref="B19:N19"/>
    <mergeCell ref="B20:N20"/>
    <mergeCell ref="AI20:AJ20"/>
    <mergeCell ref="AD12:AD14"/>
    <mergeCell ref="AK15:AL15"/>
    <mergeCell ref="B60:N60"/>
    <mergeCell ref="B61:N61"/>
    <mergeCell ref="B48:N48"/>
    <mergeCell ref="B49:N49"/>
    <mergeCell ref="P99:Z99"/>
    <mergeCell ref="B84:N84"/>
    <mergeCell ref="O93:O100"/>
    <mergeCell ref="B87:N87"/>
    <mergeCell ref="B89:N89"/>
    <mergeCell ref="P100:Z100"/>
    <mergeCell ref="B92:N92"/>
    <mergeCell ref="B100:N100"/>
    <mergeCell ref="B99:N99"/>
    <mergeCell ref="A97:N97"/>
    <mergeCell ref="AI83:AJ83"/>
    <mergeCell ref="A94:N94"/>
    <mergeCell ref="A93:N93"/>
    <mergeCell ref="B98:N98"/>
    <mergeCell ref="AI91:AJ91"/>
    <mergeCell ref="AI33:AJ33"/>
    <mergeCell ref="AI87:AJ87"/>
    <mergeCell ref="AI23:AJ23"/>
    <mergeCell ref="AI24:AJ24"/>
    <mergeCell ref="AI85:AJ85"/>
    <mergeCell ref="AI36:AJ36"/>
    <mergeCell ref="AI26:AJ26"/>
    <mergeCell ref="AI27:AJ27"/>
    <mergeCell ref="AI86:AJ86"/>
    <mergeCell ref="AI84:AJ84"/>
    <mergeCell ref="AK24:AL24"/>
    <mergeCell ref="AK25:AL25"/>
    <mergeCell ref="AY17:AZ17"/>
    <mergeCell ref="AI22:AJ22"/>
    <mergeCell ref="AI19:AJ19"/>
    <mergeCell ref="AI17:AJ17"/>
    <mergeCell ref="AI18:AJ18"/>
    <mergeCell ref="AI21:AJ21"/>
    <mergeCell ref="AK23:AL23"/>
    <mergeCell ref="AI25:AJ25"/>
    <mergeCell ref="BM18:BN18"/>
    <mergeCell ref="BK17:BL17"/>
    <mergeCell ref="BM17:BN17"/>
    <mergeCell ref="BI18:BJ18"/>
    <mergeCell ref="BK18:BL18"/>
    <mergeCell ref="BM16:BN16"/>
    <mergeCell ref="BK16:BL16"/>
    <mergeCell ref="BI16:BJ16"/>
    <mergeCell ref="BI17:BJ17"/>
    <mergeCell ref="BG16:BH16"/>
    <mergeCell ref="BC18:BD18"/>
    <mergeCell ref="BG17:BH17"/>
    <mergeCell ref="BE16:BF16"/>
    <mergeCell ref="BG18:BH18"/>
    <mergeCell ref="BC17:BD17"/>
    <mergeCell ref="BC16:BD16"/>
    <mergeCell ref="BE18:BF18"/>
    <mergeCell ref="BE17:BF17"/>
    <mergeCell ref="BA16:BB16"/>
    <mergeCell ref="AK19:AL19"/>
    <mergeCell ref="AK22:AL22"/>
    <mergeCell ref="AK20:AL20"/>
    <mergeCell ref="BA17:BB17"/>
    <mergeCell ref="AK17:AL17"/>
    <mergeCell ref="AK16:AL16"/>
    <mergeCell ref="AK18:AL18"/>
    <mergeCell ref="AK21:AL21"/>
    <mergeCell ref="AY16:AZ16"/>
    <mergeCell ref="AI16:AJ16"/>
    <mergeCell ref="B63:N63"/>
    <mergeCell ref="BQ19:BR19"/>
    <mergeCell ref="B54:N54"/>
    <mergeCell ref="B59:N59"/>
    <mergeCell ref="B55:N55"/>
    <mergeCell ref="B58:N58"/>
    <mergeCell ref="B56:N56"/>
    <mergeCell ref="B57:N57"/>
    <mergeCell ref="B51:N51"/>
    <mergeCell ref="B79:N79"/>
    <mergeCell ref="B91:N91"/>
    <mergeCell ref="B88:N88"/>
    <mergeCell ref="B90:N90"/>
    <mergeCell ref="B85:N85"/>
    <mergeCell ref="B82:N82"/>
    <mergeCell ref="B86:N86"/>
    <mergeCell ref="B81:N81"/>
    <mergeCell ref="B72:N72"/>
    <mergeCell ref="B77:N77"/>
    <mergeCell ref="B69:N69"/>
    <mergeCell ref="B34:N34"/>
    <mergeCell ref="B70:N70"/>
    <mergeCell ref="B76:N76"/>
    <mergeCell ref="B42:N42"/>
    <mergeCell ref="B45:N45"/>
    <mergeCell ref="B74:N74"/>
    <mergeCell ref="B75:N75"/>
    <mergeCell ref="B16:N16"/>
    <mergeCell ref="B31:N31"/>
    <mergeCell ref="B32:N32"/>
    <mergeCell ref="A118:AH118"/>
    <mergeCell ref="A117:AH117"/>
    <mergeCell ref="A116:AH116"/>
    <mergeCell ref="B80:N80"/>
    <mergeCell ref="A96:N96"/>
    <mergeCell ref="B17:N17"/>
    <mergeCell ref="B78:N78"/>
    <mergeCell ref="O12:O14"/>
    <mergeCell ref="B83:N83"/>
    <mergeCell ref="U12:Z12"/>
    <mergeCell ref="V13:Z13"/>
    <mergeCell ref="P98:Z98"/>
    <mergeCell ref="A95:N95"/>
    <mergeCell ref="P93:Z93"/>
    <mergeCell ref="P94:Z94"/>
    <mergeCell ref="P95:Z95"/>
    <mergeCell ref="P96:Z96"/>
    <mergeCell ref="A129:AH129"/>
    <mergeCell ref="A128:AH128"/>
    <mergeCell ref="A127:AH127"/>
    <mergeCell ref="B125:AH125"/>
    <mergeCell ref="B124:AH124"/>
    <mergeCell ref="A105:M105"/>
    <mergeCell ref="A115:AH115"/>
    <mergeCell ref="A121:AH121"/>
    <mergeCell ref="A120:AH120"/>
    <mergeCell ref="A119:AH119"/>
    <mergeCell ref="A135:AH135"/>
    <mergeCell ref="A134:AH134"/>
    <mergeCell ref="A133:AH133"/>
    <mergeCell ref="A138:AH138"/>
    <mergeCell ref="A137:AH137"/>
    <mergeCell ref="B123:AH123"/>
    <mergeCell ref="A126:AH126"/>
    <mergeCell ref="A132:AH132"/>
    <mergeCell ref="A131:AH131"/>
    <mergeCell ref="A130:AH130"/>
    <mergeCell ref="T167:AE167"/>
    <mergeCell ref="A167:O167"/>
    <mergeCell ref="A143:AH143"/>
    <mergeCell ref="A156:AH156"/>
    <mergeCell ref="A163:AH163"/>
    <mergeCell ref="A162:AH162"/>
    <mergeCell ref="A161:AH161"/>
    <mergeCell ref="A149:AH149"/>
    <mergeCell ref="A148:AH148"/>
    <mergeCell ref="A147:AH147"/>
    <mergeCell ref="A141:AH141"/>
    <mergeCell ref="A160:AH160"/>
    <mergeCell ref="A159:AH159"/>
    <mergeCell ref="A158:AH158"/>
    <mergeCell ref="A157:AH157"/>
    <mergeCell ref="A153:AH153"/>
    <mergeCell ref="A152:AH152"/>
    <mergeCell ref="A155:AH155"/>
    <mergeCell ref="A154:AH154"/>
    <mergeCell ref="A150:AH150"/>
    <mergeCell ref="A144:AH144"/>
    <mergeCell ref="P97:Z97"/>
    <mergeCell ref="A136:AH136"/>
    <mergeCell ref="A151:AH151"/>
    <mergeCell ref="A140:AH140"/>
    <mergeCell ref="A139:AH139"/>
    <mergeCell ref="A145:AH145"/>
    <mergeCell ref="A146:AH146"/>
    <mergeCell ref="A142:AH142"/>
  </mergeCells>
  <printOptions horizontalCentered="1" verticalCentered="1"/>
  <pageMargins left="0.03937007874015748" right="0.03937007874015748" top="0.03937007874015748" bottom="0.03937007874015748" header="0.03937007874015748" footer="0.5118110236220472"/>
  <pageSetup horizontalDpi="300" verticalDpi="300" orientation="portrait" paperSize="8" scale="60" r:id="rId3"/>
  <rowBreaks count="1" manualBreakCount="1">
    <brk id="100" max="76" man="1"/>
  </rowBreaks>
  <colBreaks count="2" manualBreakCount="2">
    <brk id="38" max="166" man="1"/>
    <brk id="68" max="166" man="1"/>
  </colBreaks>
  <legacyDrawing r:id="rId2"/>
</worksheet>
</file>

<file path=xl/worksheets/sheet2.xml><?xml version="1.0" encoding="utf-8"?>
<worksheet xmlns="http://schemas.openxmlformats.org/spreadsheetml/2006/main" xmlns:r="http://schemas.openxmlformats.org/officeDocument/2006/relationships">
  <dimension ref="A1:G39"/>
  <sheetViews>
    <sheetView zoomScalePageLayoutView="0" workbookViewId="0" topLeftCell="A1">
      <selection activeCell="K14" sqref="K14"/>
    </sheetView>
  </sheetViews>
  <sheetFormatPr defaultColWidth="9.00390625" defaultRowHeight="12.75"/>
  <cols>
    <col min="1" max="1" width="77.375" style="0" customWidth="1"/>
    <col min="2" max="2" width="8.00390625" style="0" customWidth="1"/>
    <col min="3" max="3" width="9.75390625" style="0" customWidth="1"/>
  </cols>
  <sheetData>
    <row r="1" spans="1:7" ht="43.5" customHeight="1">
      <c r="A1" s="930" t="s">
        <v>103</v>
      </c>
      <c r="B1" s="931"/>
      <c r="C1" s="932"/>
      <c r="E1" s="222"/>
      <c r="F1" s="223"/>
      <c r="G1" s="224"/>
    </row>
    <row r="2" spans="1:7" ht="19.5" customHeight="1">
      <c r="A2" s="16" t="s">
        <v>104</v>
      </c>
      <c r="B2" s="17">
        <v>39</v>
      </c>
      <c r="C2" s="214" t="s">
        <v>108</v>
      </c>
      <c r="E2" s="225"/>
      <c r="F2" s="218">
        <v>39</v>
      </c>
      <c r="G2" s="226"/>
    </row>
    <row r="3" spans="1:7" ht="19.5" customHeight="1">
      <c r="A3" s="10" t="s">
        <v>105</v>
      </c>
      <c r="B3" s="11">
        <v>101</v>
      </c>
      <c r="C3" s="215" t="s">
        <v>108</v>
      </c>
      <c r="E3" s="225"/>
      <c r="F3" s="219">
        <v>101</v>
      </c>
      <c r="G3" s="226"/>
    </row>
    <row r="4" spans="1:7" ht="19.5" customHeight="1">
      <c r="A4" s="10" t="s">
        <v>79</v>
      </c>
      <c r="B4" s="11">
        <v>2</v>
      </c>
      <c r="C4" s="215" t="s">
        <v>108</v>
      </c>
      <c r="E4" s="225"/>
      <c r="F4" s="219">
        <v>2</v>
      </c>
      <c r="G4" s="226"/>
    </row>
    <row r="5" spans="1:7" ht="19.5" customHeight="1">
      <c r="A5" s="10" t="s">
        <v>98</v>
      </c>
      <c r="B5" s="11">
        <v>7</v>
      </c>
      <c r="C5" s="215" t="s">
        <v>108</v>
      </c>
      <c r="E5" s="225"/>
      <c r="F5" s="219">
        <v>7</v>
      </c>
      <c r="G5" s="226"/>
    </row>
    <row r="6" spans="1:7" ht="19.5" customHeight="1">
      <c r="A6" s="10" t="s">
        <v>101</v>
      </c>
      <c r="B6" s="11">
        <v>3</v>
      </c>
      <c r="C6" s="215" t="s">
        <v>108</v>
      </c>
      <c r="E6" s="225"/>
      <c r="F6" s="219">
        <v>3</v>
      </c>
      <c r="G6" s="226"/>
    </row>
    <row r="7" spans="1:7" ht="19.5" customHeight="1">
      <c r="A7" s="10" t="s">
        <v>102</v>
      </c>
      <c r="B7" s="11">
        <v>11</v>
      </c>
      <c r="C7" s="215" t="s">
        <v>108</v>
      </c>
      <c r="E7" s="225"/>
      <c r="F7" s="219">
        <v>11</v>
      </c>
      <c r="G7" s="226"/>
    </row>
    <row r="8" spans="1:7" ht="19.5" customHeight="1">
      <c r="A8" s="10" t="s">
        <v>92</v>
      </c>
      <c r="B8" s="11">
        <v>3</v>
      </c>
      <c r="C8" s="215" t="s">
        <v>108</v>
      </c>
      <c r="E8" s="225"/>
      <c r="F8" s="219">
        <v>3</v>
      </c>
      <c r="G8" s="226"/>
    </row>
    <row r="9" spans="1:7" ht="19.5" customHeight="1">
      <c r="A9" s="12" t="s">
        <v>106</v>
      </c>
      <c r="B9" s="13">
        <v>33</v>
      </c>
      <c r="C9" s="216" t="s">
        <v>108</v>
      </c>
      <c r="E9" s="225"/>
      <c r="F9" s="220">
        <v>33</v>
      </c>
      <c r="G9" s="226"/>
    </row>
    <row r="10" spans="1:7" ht="19.5" customHeight="1">
      <c r="A10" s="14" t="s">
        <v>107</v>
      </c>
      <c r="B10" s="15">
        <f>SUM(B2:B9)</f>
        <v>199</v>
      </c>
      <c r="C10" s="217" t="s">
        <v>108</v>
      </c>
      <c r="E10" s="225"/>
      <c r="F10" s="221">
        <f>SUM(F2:F9)</f>
        <v>199</v>
      </c>
      <c r="G10" s="226"/>
    </row>
    <row r="11" spans="1:7" ht="19.5" customHeight="1">
      <c r="A11" s="8"/>
      <c r="B11" s="9"/>
      <c r="E11" s="225"/>
      <c r="F11" s="138"/>
      <c r="G11" s="226"/>
    </row>
    <row r="12" spans="1:7" ht="40.5" customHeight="1">
      <c r="A12" s="930" t="s">
        <v>103</v>
      </c>
      <c r="B12" s="931"/>
      <c r="C12" s="932"/>
      <c r="E12" s="225"/>
      <c r="F12" s="138"/>
      <c r="G12" s="226"/>
    </row>
    <row r="13" spans="1:7" ht="19.5" customHeight="1">
      <c r="A13" s="16" t="s">
        <v>104</v>
      </c>
      <c r="B13" s="17">
        <v>39</v>
      </c>
      <c r="C13" s="214" t="s">
        <v>108</v>
      </c>
      <c r="E13" s="225"/>
      <c r="F13" s="218">
        <v>39</v>
      </c>
      <c r="G13" s="226"/>
    </row>
    <row r="14" spans="1:7" ht="19.5" customHeight="1">
      <c r="A14" s="10" t="s">
        <v>105</v>
      </c>
      <c r="B14" s="11">
        <v>101</v>
      </c>
      <c r="C14" s="215" t="s">
        <v>108</v>
      </c>
      <c r="E14" s="225"/>
      <c r="F14" s="219">
        <v>101</v>
      </c>
      <c r="G14" s="226"/>
    </row>
    <row r="15" spans="1:7" ht="19.5" customHeight="1">
      <c r="A15" s="10" t="s">
        <v>79</v>
      </c>
      <c r="B15" s="11">
        <v>2</v>
      </c>
      <c r="C15" s="215" t="s">
        <v>108</v>
      </c>
      <c r="E15" s="225"/>
      <c r="F15" s="219">
        <v>2</v>
      </c>
      <c r="G15" s="226"/>
    </row>
    <row r="16" spans="1:7" ht="19.5" customHeight="1">
      <c r="A16" s="10" t="s">
        <v>98</v>
      </c>
      <c r="B16" s="11">
        <v>7</v>
      </c>
      <c r="C16" s="215" t="s">
        <v>108</v>
      </c>
      <c r="E16" s="225"/>
      <c r="F16" s="219">
        <v>7</v>
      </c>
      <c r="G16" s="226"/>
    </row>
    <row r="17" spans="1:7" ht="19.5" customHeight="1">
      <c r="A17" s="10" t="s">
        <v>101</v>
      </c>
      <c r="B17" s="11">
        <v>3</v>
      </c>
      <c r="C17" s="215" t="s">
        <v>108</v>
      </c>
      <c r="E17" s="225"/>
      <c r="F17" s="219">
        <v>3</v>
      </c>
      <c r="G17" s="226"/>
    </row>
    <row r="18" spans="1:7" ht="19.5" customHeight="1">
      <c r="A18" s="10" t="s">
        <v>102</v>
      </c>
      <c r="B18" s="11">
        <v>11</v>
      </c>
      <c r="C18" s="215" t="s">
        <v>108</v>
      </c>
      <c r="E18" s="225"/>
      <c r="F18" s="219">
        <v>11</v>
      </c>
      <c r="G18" s="226"/>
    </row>
    <row r="19" spans="1:7" ht="19.5" customHeight="1">
      <c r="A19" s="10" t="s">
        <v>92</v>
      </c>
      <c r="B19" s="11">
        <v>3</v>
      </c>
      <c r="C19" s="215" t="s">
        <v>108</v>
      </c>
      <c r="E19" s="225"/>
      <c r="F19" s="219">
        <v>3</v>
      </c>
      <c r="G19" s="226"/>
    </row>
    <row r="20" spans="1:7" ht="19.5" customHeight="1">
      <c r="A20" s="12" t="s">
        <v>106</v>
      </c>
      <c r="B20" s="13">
        <v>33</v>
      </c>
      <c r="C20" s="216" t="s">
        <v>108</v>
      </c>
      <c r="E20" s="225"/>
      <c r="F20" s="220">
        <v>33</v>
      </c>
      <c r="G20" s="226"/>
    </row>
    <row r="21" spans="1:7" ht="19.5" customHeight="1">
      <c r="A21" s="14" t="s">
        <v>107</v>
      </c>
      <c r="B21" s="15">
        <f>SUM(B13:B20)</f>
        <v>199</v>
      </c>
      <c r="C21" s="217" t="s">
        <v>108</v>
      </c>
      <c r="E21" s="225"/>
      <c r="F21" s="221">
        <f>SUM(F13:F20)</f>
        <v>199</v>
      </c>
      <c r="G21" s="226"/>
    </row>
    <row r="22" spans="1:7" ht="19.5" thickBot="1">
      <c r="A22" s="8"/>
      <c r="B22" s="8"/>
      <c r="E22" s="227"/>
      <c r="F22" s="228"/>
      <c r="G22" s="229"/>
    </row>
    <row r="23" spans="1:2" ht="18.75">
      <c r="A23" s="8"/>
      <c r="B23" s="8"/>
    </row>
    <row r="24" spans="1:2" ht="18.75">
      <c r="A24" s="8"/>
      <c r="B24" s="8"/>
    </row>
    <row r="25" spans="1:2" ht="18.75">
      <c r="A25" s="8"/>
      <c r="B25" s="8"/>
    </row>
    <row r="26" spans="1:2" ht="18.75">
      <c r="A26" s="8"/>
      <c r="B26" s="8"/>
    </row>
    <row r="27" spans="1:2" ht="18.75">
      <c r="A27" s="8"/>
      <c r="B27" s="8"/>
    </row>
    <row r="28" spans="1:2" ht="18.75">
      <c r="A28" s="8"/>
      <c r="B28" s="8"/>
    </row>
    <row r="29" spans="1:2" ht="18.75">
      <c r="A29" s="8"/>
      <c r="B29" s="8"/>
    </row>
    <row r="30" spans="1:2" ht="18.75">
      <c r="A30" s="8"/>
      <c r="B30" s="8"/>
    </row>
    <row r="31" spans="1:2" ht="18.75">
      <c r="A31" s="8"/>
      <c r="B31" s="8"/>
    </row>
    <row r="32" spans="1:2" ht="18.75">
      <c r="A32" s="8"/>
      <c r="B32" s="8"/>
    </row>
    <row r="33" spans="1:2" ht="18.75">
      <c r="A33" s="8"/>
      <c r="B33" s="8"/>
    </row>
    <row r="34" spans="1:2" ht="18.75">
      <c r="A34" s="8"/>
      <c r="B34" s="8"/>
    </row>
    <row r="35" spans="1:2" ht="18.75">
      <c r="A35" s="8"/>
      <c r="B35" s="8"/>
    </row>
    <row r="36" spans="1:2" ht="18.75">
      <c r="A36" s="8"/>
      <c r="B36" s="8"/>
    </row>
    <row r="37" spans="1:2" ht="18.75">
      <c r="A37" s="8"/>
      <c r="B37" s="8"/>
    </row>
    <row r="38" spans="1:2" ht="18.75">
      <c r="A38" s="8"/>
      <c r="B38" s="8"/>
    </row>
    <row r="39" spans="1:2" ht="18.75">
      <c r="A39" s="8"/>
      <c r="B39" s="8"/>
    </row>
  </sheetData>
  <sheetProtection/>
  <mergeCells count="2">
    <mergeCell ref="A1:C1"/>
    <mergeCell ref="A12:C12"/>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F20" sqref="F20"/>
    </sheetView>
  </sheetViews>
  <sheetFormatPr defaultColWidth="9.00390625" defaultRowHeight="12.75"/>
  <cols>
    <col min="2" max="9" width="15.125" style="0" customWidth="1"/>
  </cols>
  <sheetData>
    <row r="1" spans="1:11" ht="62.25" customHeight="1">
      <c r="A1" s="933" t="s">
        <v>160</v>
      </c>
      <c r="B1" s="933"/>
      <c r="C1" s="933"/>
      <c r="D1" s="933"/>
      <c r="E1" s="933"/>
      <c r="F1" s="933"/>
      <c r="G1" s="933"/>
      <c r="H1" s="933"/>
      <c r="I1" s="933"/>
      <c r="J1" s="79"/>
      <c r="K1" s="7"/>
    </row>
    <row r="2" spans="1:10" ht="51" customHeight="1">
      <c r="A2" s="938" t="s">
        <v>161</v>
      </c>
      <c r="B2" s="936" t="s">
        <v>167</v>
      </c>
      <c r="C2" s="934" t="s">
        <v>79</v>
      </c>
      <c r="D2" s="934" t="s">
        <v>162</v>
      </c>
      <c r="E2" s="934"/>
      <c r="F2" s="934" t="s">
        <v>168</v>
      </c>
      <c r="G2" s="934" t="s">
        <v>169</v>
      </c>
      <c r="H2" s="934" t="s">
        <v>163</v>
      </c>
      <c r="I2" s="940" t="s">
        <v>164</v>
      </c>
      <c r="J2" s="4"/>
    </row>
    <row r="3" spans="1:10" ht="81.75" customHeight="1">
      <c r="A3" s="939"/>
      <c r="B3" s="937"/>
      <c r="C3" s="935"/>
      <c r="D3" s="80" t="s">
        <v>165</v>
      </c>
      <c r="E3" s="80" t="s">
        <v>170</v>
      </c>
      <c r="F3" s="935"/>
      <c r="G3" s="935"/>
      <c r="H3" s="935"/>
      <c r="I3" s="941"/>
      <c r="J3" s="4"/>
    </row>
    <row r="4" spans="1:10" ht="11.25" customHeight="1">
      <c r="A4" s="65">
        <v>1</v>
      </c>
      <c r="B4" s="66">
        <v>2</v>
      </c>
      <c r="C4" s="66">
        <v>3</v>
      </c>
      <c r="D4" s="66">
        <v>4</v>
      </c>
      <c r="E4" s="66">
        <v>5</v>
      </c>
      <c r="F4" s="66">
        <v>6</v>
      </c>
      <c r="G4" s="66">
        <v>7</v>
      </c>
      <c r="H4" s="66">
        <v>8</v>
      </c>
      <c r="I4" s="67">
        <v>9</v>
      </c>
      <c r="J4" s="4"/>
    </row>
    <row r="5" spans="1:10" ht="20.25" customHeight="1">
      <c r="A5" s="68" t="s">
        <v>6</v>
      </c>
      <c r="B5" s="72">
        <v>39</v>
      </c>
      <c r="C5" s="72"/>
      <c r="D5" s="72"/>
      <c r="E5" s="72"/>
      <c r="F5" s="72">
        <v>3</v>
      </c>
      <c r="G5" s="72"/>
      <c r="H5" s="72">
        <v>10</v>
      </c>
      <c r="I5" s="73">
        <f>SUM(B5:H5)</f>
        <v>52</v>
      </c>
      <c r="J5" s="4"/>
    </row>
    <row r="6" spans="1:10" ht="20.25" customHeight="1">
      <c r="A6" s="69" t="s">
        <v>7</v>
      </c>
      <c r="B6" s="74">
        <v>37</v>
      </c>
      <c r="C6" s="74">
        <v>2</v>
      </c>
      <c r="D6" s="74"/>
      <c r="E6" s="74"/>
      <c r="F6" s="74">
        <v>3</v>
      </c>
      <c r="G6" s="74"/>
      <c r="H6" s="74">
        <v>10</v>
      </c>
      <c r="I6" s="75">
        <f>SUM(B6:H6)</f>
        <v>52</v>
      </c>
      <c r="J6" s="4"/>
    </row>
    <row r="7" spans="1:10" ht="20.25" customHeight="1">
      <c r="A7" s="69" t="s">
        <v>8</v>
      </c>
      <c r="B7" s="74">
        <v>35</v>
      </c>
      <c r="C7" s="74"/>
      <c r="D7" s="74">
        <v>3</v>
      </c>
      <c r="E7" s="74"/>
      <c r="F7" s="74">
        <v>3</v>
      </c>
      <c r="G7" s="74"/>
      <c r="H7" s="74">
        <v>11</v>
      </c>
      <c r="I7" s="75">
        <f>SUM(B7:H7)</f>
        <v>52</v>
      </c>
      <c r="J7" s="4"/>
    </row>
    <row r="8" spans="1:10" ht="20.25" customHeight="1">
      <c r="A8" s="70" t="s">
        <v>166</v>
      </c>
      <c r="B8" s="76">
        <v>29</v>
      </c>
      <c r="C8" s="76"/>
      <c r="D8" s="76"/>
      <c r="E8" s="76">
        <v>7</v>
      </c>
      <c r="F8" s="76">
        <v>2</v>
      </c>
      <c r="G8" s="76">
        <v>3</v>
      </c>
      <c r="H8" s="76">
        <v>2</v>
      </c>
      <c r="I8" s="77">
        <f>SUM(B8:H8)</f>
        <v>43</v>
      </c>
      <c r="J8" s="4"/>
    </row>
    <row r="9" spans="1:10" ht="20.25" customHeight="1">
      <c r="A9" s="71" t="s">
        <v>164</v>
      </c>
      <c r="B9" s="78">
        <f>SUM(B5:B8)</f>
        <v>140</v>
      </c>
      <c r="C9" s="78">
        <f aca="true" t="shared" si="0" ref="C9:I9">SUM(C5:C8)</f>
        <v>2</v>
      </c>
      <c r="D9" s="78">
        <f t="shared" si="0"/>
        <v>3</v>
      </c>
      <c r="E9" s="78">
        <f t="shared" si="0"/>
        <v>7</v>
      </c>
      <c r="F9" s="78">
        <f t="shared" si="0"/>
        <v>11</v>
      </c>
      <c r="G9" s="78">
        <f t="shared" si="0"/>
        <v>3</v>
      </c>
      <c r="H9" s="78">
        <f t="shared" si="0"/>
        <v>33</v>
      </c>
      <c r="I9" s="78">
        <f t="shared" si="0"/>
        <v>199</v>
      </c>
      <c r="J9" s="4"/>
    </row>
    <row r="10" spans="1:10" ht="12.75">
      <c r="A10" s="4"/>
      <c r="B10" s="4"/>
      <c r="C10" s="4"/>
      <c r="D10" s="4"/>
      <c r="E10" s="4"/>
      <c r="F10" s="4"/>
      <c r="G10" s="4"/>
      <c r="H10" s="4"/>
      <c r="I10" s="4"/>
      <c r="J10" s="4"/>
    </row>
    <row r="11" spans="1:10" ht="12.75">
      <c r="A11" s="4"/>
      <c r="B11" s="4"/>
      <c r="C11" s="4"/>
      <c r="D11" s="4"/>
      <c r="E11" s="4"/>
      <c r="F11" s="4"/>
      <c r="G11" s="4"/>
      <c r="H11" s="4"/>
      <c r="I11" s="4"/>
      <c r="J11" s="4"/>
    </row>
    <row r="12" spans="1:10" ht="12.75">
      <c r="A12" s="4"/>
      <c r="B12" s="4"/>
      <c r="C12" s="4"/>
      <c r="D12" s="4"/>
      <c r="E12" s="4"/>
      <c r="F12" s="4"/>
      <c r="G12" s="4"/>
      <c r="H12" s="4"/>
      <c r="I12" s="4"/>
      <c r="J12" s="4"/>
    </row>
    <row r="13" spans="1:10" ht="12.75">
      <c r="A13" s="4"/>
      <c r="B13" s="4"/>
      <c r="C13" s="4"/>
      <c r="D13" s="4"/>
      <c r="E13" s="4"/>
      <c r="F13" s="4"/>
      <c r="G13" s="4"/>
      <c r="H13" s="4"/>
      <c r="I13" s="4"/>
      <c r="J13" s="4"/>
    </row>
    <row r="14" spans="1:10" ht="12.75">
      <c r="A14" s="4"/>
      <c r="B14" s="4"/>
      <c r="C14" s="4"/>
      <c r="D14" s="4"/>
      <c r="E14" s="4"/>
      <c r="F14" s="4"/>
      <c r="G14" s="4"/>
      <c r="H14" s="4"/>
      <c r="I14" s="4"/>
      <c r="J14" s="4"/>
    </row>
    <row r="15" spans="1:10" ht="12.75">
      <c r="A15" s="4"/>
      <c r="B15" s="4"/>
      <c r="C15" s="4"/>
      <c r="D15" s="4"/>
      <c r="E15" s="4"/>
      <c r="F15" s="4"/>
      <c r="G15" s="4"/>
      <c r="H15" s="4"/>
      <c r="I15" s="4"/>
      <c r="J15" s="4"/>
    </row>
    <row r="16" spans="1:10" ht="12.75">
      <c r="A16" s="4"/>
      <c r="B16" s="4"/>
      <c r="C16" s="4"/>
      <c r="D16" s="4"/>
      <c r="E16" s="4"/>
      <c r="F16" s="4"/>
      <c r="G16" s="4"/>
      <c r="H16" s="4"/>
      <c r="I16" s="4"/>
      <c r="J16" s="4"/>
    </row>
    <row r="17" spans="1:10" ht="12.75">
      <c r="A17" s="4"/>
      <c r="B17" s="4"/>
      <c r="C17" s="4"/>
      <c r="D17" s="4"/>
      <c r="E17" s="4"/>
      <c r="F17" s="4"/>
      <c r="G17" s="4"/>
      <c r="H17" s="4"/>
      <c r="I17" s="4"/>
      <c r="J17" s="4"/>
    </row>
    <row r="18" spans="1:10" ht="12.75">
      <c r="A18" s="4"/>
      <c r="B18" s="4"/>
      <c r="C18" s="4"/>
      <c r="D18" s="4"/>
      <c r="E18" s="4"/>
      <c r="F18" s="4"/>
      <c r="G18" s="4"/>
      <c r="H18" s="4"/>
      <c r="I18" s="4"/>
      <c r="J18" s="4"/>
    </row>
    <row r="19" spans="1:10" ht="12.75">
      <c r="A19" s="4"/>
      <c r="B19" s="4"/>
      <c r="C19" s="4"/>
      <c r="D19" s="4"/>
      <c r="E19" s="4"/>
      <c r="F19" s="4"/>
      <c r="G19" s="4"/>
      <c r="H19" s="4"/>
      <c r="I19" s="4"/>
      <c r="J19" s="4"/>
    </row>
    <row r="20" spans="1:10" ht="12.75">
      <c r="A20" s="4"/>
      <c r="B20" s="4"/>
      <c r="C20" s="4"/>
      <c r="D20" s="4"/>
      <c r="E20" s="4"/>
      <c r="F20" s="4"/>
      <c r="G20" s="4"/>
      <c r="H20" s="4"/>
      <c r="I20" s="4"/>
      <c r="J20" s="4"/>
    </row>
    <row r="21" spans="1:10" ht="12.75">
      <c r="A21" s="4"/>
      <c r="B21" s="4"/>
      <c r="C21" s="4"/>
      <c r="D21" s="4"/>
      <c r="E21" s="4"/>
      <c r="F21" s="4"/>
      <c r="G21" s="4"/>
      <c r="H21" s="4"/>
      <c r="I21" s="4"/>
      <c r="J21" s="4"/>
    </row>
    <row r="22" spans="1:10" ht="12.75">
      <c r="A22" s="4"/>
      <c r="B22" s="4"/>
      <c r="C22" s="4"/>
      <c r="D22" s="4"/>
      <c r="E22" s="4"/>
      <c r="F22" s="4"/>
      <c r="G22" s="4"/>
      <c r="H22" s="4"/>
      <c r="I22" s="4"/>
      <c r="J22" s="4"/>
    </row>
    <row r="23" spans="1:10" ht="12.75">
      <c r="A23" s="4"/>
      <c r="B23" s="4"/>
      <c r="C23" s="4"/>
      <c r="D23" s="4"/>
      <c r="E23" s="4"/>
      <c r="F23" s="4"/>
      <c r="G23" s="4"/>
      <c r="H23" s="4"/>
      <c r="I23" s="4"/>
      <c r="J23" s="4"/>
    </row>
    <row r="24" spans="1:10" ht="12.75">
      <c r="A24" s="4"/>
      <c r="B24" s="4"/>
      <c r="C24" s="4"/>
      <c r="D24" s="4"/>
      <c r="E24" s="4"/>
      <c r="F24" s="4"/>
      <c r="G24" s="4"/>
      <c r="H24" s="4"/>
      <c r="I24" s="4"/>
      <c r="J24" s="4"/>
    </row>
    <row r="25" spans="1:10" ht="12.75">
      <c r="A25" s="4"/>
      <c r="B25" s="4"/>
      <c r="C25" s="4"/>
      <c r="D25" s="4"/>
      <c r="E25" s="4"/>
      <c r="F25" s="4"/>
      <c r="G25" s="4"/>
      <c r="H25" s="4"/>
      <c r="I25" s="4"/>
      <c r="J25" s="4"/>
    </row>
    <row r="26" spans="1:10" ht="12.75">
      <c r="A26" s="4"/>
      <c r="B26" s="4"/>
      <c r="C26" s="4"/>
      <c r="D26" s="4"/>
      <c r="E26" s="4"/>
      <c r="F26" s="4"/>
      <c r="G26" s="4"/>
      <c r="H26" s="4"/>
      <c r="I26" s="4"/>
      <c r="J26" s="4"/>
    </row>
    <row r="27" spans="1:10" ht="12.75">
      <c r="A27" s="4"/>
      <c r="B27" s="4"/>
      <c r="C27" s="4"/>
      <c r="D27" s="4"/>
      <c r="E27" s="4"/>
      <c r="F27" s="4"/>
      <c r="G27" s="4"/>
      <c r="H27" s="4"/>
      <c r="I27" s="4"/>
      <c r="J27" s="4"/>
    </row>
  </sheetData>
  <sheetProtection/>
  <mergeCells count="9">
    <mergeCell ref="A1:I1"/>
    <mergeCell ref="D2:E2"/>
    <mergeCell ref="C2:C3"/>
    <mergeCell ref="B2:B3"/>
    <mergeCell ref="A2:A3"/>
    <mergeCell ref="I2:I3"/>
    <mergeCell ref="H2:H3"/>
    <mergeCell ref="G2:G3"/>
    <mergeCell ref="F2:F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AT28"/>
  <sheetViews>
    <sheetView zoomScalePageLayoutView="0" workbookViewId="0" topLeftCell="A1">
      <selection activeCell="A21" sqref="A21"/>
    </sheetView>
  </sheetViews>
  <sheetFormatPr defaultColWidth="9.00390625" defaultRowHeight="12.75"/>
  <cols>
    <col min="1" max="1" width="6.00390625" style="0" customWidth="1"/>
    <col min="2" max="2" width="5.875" style="0" customWidth="1"/>
    <col min="3" max="46" width="2.875" style="0" customWidth="1"/>
  </cols>
  <sheetData>
    <row r="1" spans="1:46" ht="15.75">
      <c r="A1" s="976" t="s">
        <v>199</v>
      </c>
      <c r="B1" s="976"/>
      <c r="C1" s="976"/>
      <c r="D1" s="976"/>
      <c r="E1" s="976"/>
      <c r="F1" s="976"/>
      <c r="G1" s="976"/>
      <c r="H1" s="976"/>
      <c r="I1" s="976"/>
      <c r="J1" s="976"/>
      <c r="K1" s="976"/>
      <c r="L1" s="976"/>
      <c r="M1" s="976"/>
      <c r="N1" s="976"/>
      <c r="O1" s="976"/>
      <c r="P1" s="976"/>
      <c r="Q1" s="976"/>
      <c r="R1" s="976"/>
      <c r="S1" s="140"/>
      <c r="T1" s="140"/>
      <c r="U1" s="140"/>
      <c r="V1" s="140"/>
      <c r="W1" s="140"/>
      <c r="X1" s="140"/>
      <c r="Y1" s="140"/>
      <c r="Z1" s="140"/>
      <c r="AA1" s="140"/>
      <c r="AB1" s="140"/>
      <c r="AC1" s="140"/>
      <c r="AD1" s="140"/>
      <c r="AE1" s="140"/>
      <c r="AF1" s="140"/>
      <c r="AG1" s="140"/>
      <c r="AH1" s="140"/>
      <c r="AI1" s="141" t="s">
        <v>0</v>
      </c>
      <c r="AJ1" s="141"/>
      <c r="AK1" s="141"/>
      <c r="AL1" s="141"/>
      <c r="AM1" s="141"/>
      <c r="AN1" s="141"/>
      <c r="AO1" s="141"/>
      <c r="AP1" s="141"/>
      <c r="AQ1" s="141"/>
      <c r="AR1" s="141"/>
      <c r="AS1" s="141"/>
      <c r="AT1" s="141"/>
    </row>
    <row r="2" spans="1:46" ht="15.75">
      <c r="A2" s="976" t="s">
        <v>200</v>
      </c>
      <c r="B2" s="976"/>
      <c r="C2" s="976"/>
      <c r="D2" s="976"/>
      <c r="E2" s="976"/>
      <c r="F2" s="976"/>
      <c r="G2" s="976"/>
      <c r="H2" s="976"/>
      <c r="I2" s="976"/>
      <c r="J2" s="976"/>
      <c r="K2" s="976"/>
      <c r="L2" s="976"/>
      <c r="M2" s="976"/>
      <c r="N2" s="976"/>
      <c r="O2" s="976"/>
      <c r="P2" s="976"/>
      <c r="Q2" s="976"/>
      <c r="R2" s="976"/>
      <c r="S2" s="140"/>
      <c r="T2" s="140"/>
      <c r="U2" s="140"/>
      <c r="V2" s="140"/>
      <c r="W2" s="140"/>
      <c r="X2" s="140"/>
      <c r="Y2" s="140"/>
      <c r="Z2" s="140"/>
      <c r="AA2" s="140"/>
      <c r="AB2" s="140"/>
      <c r="AC2" s="140"/>
      <c r="AD2" s="140"/>
      <c r="AE2" s="977" t="s">
        <v>201</v>
      </c>
      <c r="AF2" s="977"/>
      <c r="AG2" s="977"/>
      <c r="AH2" s="977"/>
      <c r="AI2" s="977"/>
      <c r="AJ2" s="977"/>
      <c r="AK2" s="977"/>
      <c r="AL2" s="977"/>
      <c r="AM2" s="977"/>
      <c r="AN2" s="977"/>
      <c r="AO2" s="977"/>
      <c r="AP2" s="977"/>
      <c r="AQ2" s="977"/>
      <c r="AR2" s="977"/>
      <c r="AS2" s="977"/>
      <c r="AT2" s="141"/>
    </row>
    <row r="3" spans="1:46" ht="15.75">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D3" s="140"/>
      <c r="AE3" s="140"/>
      <c r="AF3" s="977" t="s">
        <v>202</v>
      </c>
      <c r="AG3" s="977"/>
      <c r="AH3" s="977"/>
      <c r="AI3" s="977"/>
      <c r="AJ3" s="977"/>
      <c r="AK3" s="977"/>
      <c r="AL3" s="977"/>
      <c r="AM3" s="977"/>
      <c r="AN3" s="977"/>
      <c r="AO3" s="977"/>
      <c r="AP3" s="977"/>
      <c r="AQ3" s="977"/>
      <c r="AR3" s="977"/>
      <c r="AS3" s="141"/>
      <c r="AT3" s="141"/>
    </row>
    <row r="4" spans="1:46" ht="18.75">
      <c r="A4" s="142"/>
      <c r="B4" s="978" t="s">
        <v>203</v>
      </c>
      <c r="C4" s="978"/>
      <c r="D4" s="978"/>
      <c r="E4" s="978"/>
      <c r="F4" s="978"/>
      <c r="G4" s="978"/>
      <c r="H4" s="978"/>
      <c r="I4" s="978"/>
      <c r="J4" s="978"/>
      <c r="K4" s="978"/>
      <c r="L4" s="978"/>
      <c r="M4" s="978"/>
      <c r="N4" s="978"/>
      <c r="O4" s="978"/>
      <c r="P4" s="978"/>
      <c r="Q4" s="978"/>
      <c r="R4" s="978"/>
      <c r="S4" s="978"/>
      <c r="T4" s="978"/>
      <c r="U4" s="978"/>
      <c r="V4" s="978"/>
      <c r="W4" s="978"/>
      <c r="X4" s="978"/>
      <c r="Y4" s="978"/>
      <c r="Z4" s="978"/>
      <c r="AA4" s="978"/>
      <c r="AB4" s="978"/>
      <c r="AC4" s="978"/>
      <c r="AD4" s="978"/>
      <c r="AE4" s="978"/>
      <c r="AF4" s="978"/>
      <c r="AG4" s="978"/>
      <c r="AH4" s="978"/>
      <c r="AI4" s="978"/>
      <c r="AJ4" s="978"/>
      <c r="AK4" s="978"/>
      <c r="AL4" s="978"/>
      <c r="AM4" s="978"/>
      <c r="AN4" s="978"/>
      <c r="AO4" s="978"/>
      <c r="AP4" s="978"/>
      <c r="AQ4" s="978"/>
      <c r="AR4" s="978"/>
      <c r="AS4" s="978"/>
      <c r="AT4" s="978"/>
    </row>
    <row r="5" spans="1:46" ht="12.75">
      <c r="A5" s="979" t="s">
        <v>204</v>
      </c>
      <c r="B5" s="980"/>
      <c r="C5" s="957" t="s">
        <v>205</v>
      </c>
      <c r="D5" s="958"/>
      <c r="E5" s="958"/>
      <c r="F5" s="959"/>
      <c r="G5" s="973" t="s">
        <v>206</v>
      </c>
      <c r="H5" s="957" t="s">
        <v>207</v>
      </c>
      <c r="I5" s="958"/>
      <c r="J5" s="959"/>
      <c r="K5" s="973" t="s">
        <v>208</v>
      </c>
      <c r="L5" s="957" t="s">
        <v>209</v>
      </c>
      <c r="M5" s="958"/>
      <c r="N5" s="958"/>
      <c r="O5" s="959"/>
      <c r="P5" s="957" t="s">
        <v>210</v>
      </c>
      <c r="Q5" s="958"/>
      <c r="R5" s="958"/>
      <c r="S5" s="959"/>
      <c r="T5" s="973" t="s">
        <v>211</v>
      </c>
      <c r="U5" s="957" t="s">
        <v>212</v>
      </c>
      <c r="V5" s="958"/>
      <c r="W5" s="959"/>
      <c r="X5" s="973" t="s">
        <v>213</v>
      </c>
      <c r="Y5" s="957" t="s">
        <v>214</v>
      </c>
      <c r="Z5" s="958"/>
      <c r="AA5" s="959"/>
      <c r="AB5" s="973" t="s">
        <v>215</v>
      </c>
      <c r="AC5" s="957" t="s">
        <v>216</v>
      </c>
      <c r="AD5" s="958"/>
      <c r="AE5" s="958"/>
      <c r="AF5" s="959"/>
      <c r="AG5" s="973" t="s">
        <v>217</v>
      </c>
      <c r="AH5" s="957" t="s">
        <v>218</v>
      </c>
      <c r="AI5" s="958"/>
      <c r="AJ5" s="959"/>
      <c r="AK5" s="973" t="s">
        <v>219</v>
      </c>
      <c r="AL5" s="957" t="s">
        <v>220</v>
      </c>
      <c r="AM5" s="958"/>
      <c r="AN5" s="958"/>
      <c r="AO5" s="959"/>
      <c r="AP5" s="957" t="s">
        <v>221</v>
      </c>
      <c r="AQ5" s="958"/>
      <c r="AR5" s="958"/>
      <c r="AS5" s="959"/>
      <c r="AT5" s="960" t="s">
        <v>222</v>
      </c>
    </row>
    <row r="6" spans="1:46" ht="15">
      <c r="A6" s="981"/>
      <c r="B6" s="982"/>
      <c r="C6" s="143">
        <v>1</v>
      </c>
      <c r="D6" s="143">
        <v>8</v>
      </c>
      <c r="E6" s="144">
        <v>15</v>
      </c>
      <c r="F6" s="144">
        <v>22</v>
      </c>
      <c r="G6" s="974"/>
      <c r="H6" s="143">
        <v>6</v>
      </c>
      <c r="I6" s="144">
        <v>13</v>
      </c>
      <c r="J6" s="144">
        <v>20</v>
      </c>
      <c r="K6" s="974"/>
      <c r="L6" s="143">
        <v>3</v>
      </c>
      <c r="M6" s="144">
        <v>10</v>
      </c>
      <c r="N6" s="144">
        <v>17</v>
      </c>
      <c r="O6" s="144">
        <v>24</v>
      </c>
      <c r="P6" s="143">
        <v>1</v>
      </c>
      <c r="Q6" s="143">
        <v>8</v>
      </c>
      <c r="R6" s="144">
        <v>15</v>
      </c>
      <c r="S6" s="144">
        <v>22</v>
      </c>
      <c r="T6" s="974"/>
      <c r="U6" s="143">
        <v>5</v>
      </c>
      <c r="V6" s="144">
        <v>12</v>
      </c>
      <c r="W6" s="144">
        <v>19</v>
      </c>
      <c r="X6" s="974"/>
      <c r="Y6" s="143">
        <v>2</v>
      </c>
      <c r="Z6" s="143">
        <v>9</v>
      </c>
      <c r="AA6" s="144">
        <v>16</v>
      </c>
      <c r="AB6" s="974"/>
      <c r="AC6" s="143">
        <v>2</v>
      </c>
      <c r="AD6" s="143">
        <v>9</v>
      </c>
      <c r="AE6" s="144">
        <v>16</v>
      </c>
      <c r="AF6" s="144">
        <v>23</v>
      </c>
      <c r="AG6" s="974"/>
      <c r="AH6" s="143">
        <v>6</v>
      </c>
      <c r="AI6" s="144">
        <v>13</v>
      </c>
      <c r="AJ6" s="144">
        <v>20</v>
      </c>
      <c r="AK6" s="974"/>
      <c r="AL6" s="143">
        <v>4</v>
      </c>
      <c r="AM6" s="144">
        <v>11</v>
      </c>
      <c r="AN6" s="144">
        <v>18</v>
      </c>
      <c r="AO6" s="144">
        <v>25</v>
      </c>
      <c r="AP6" s="143">
        <v>1</v>
      </c>
      <c r="AQ6" s="143">
        <v>8</v>
      </c>
      <c r="AR6" s="144">
        <v>15</v>
      </c>
      <c r="AS6" s="144">
        <v>22</v>
      </c>
      <c r="AT6" s="960"/>
    </row>
    <row r="7" spans="1:46" ht="15">
      <c r="A7" s="983"/>
      <c r="B7" s="984"/>
      <c r="C7" s="145">
        <v>7</v>
      </c>
      <c r="D7" s="146">
        <v>14</v>
      </c>
      <c r="E7" s="146">
        <v>21</v>
      </c>
      <c r="F7" s="146">
        <v>28</v>
      </c>
      <c r="G7" s="975"/>
      <c r="H7" s="146">
        <v>12</v>
      </c>
      <c r="I7" s="146">
        <v>19</v>
      </c>
      <c r="J7" s="146">
        <v>26</v>
      </c>
      <c r="K7" s="975"/>
      <c r="L7" s="145">
        <v>6</v>
      </c>
      <c r="M7" s="146">
        <v>16</v>
      </c>
      <c r="N7" s="146">
        <v>23</v>
      </c>
      <c r="O7" s="146">
        <v>30</v>
      </c>
      <c r="P7" s="145">
        <v>7</v>
      </c>
      <c r="Q7" s="146">
        <v>14</v>
      </c>
      <c r="R7" s="146">
        <v>21</v>
      </c>
      <c r="S7" s="146">
        <v>28</v>
      </c>
      <c r="T7" s="975"/>
      <c r="U7" s="146">
        <v>11</v>
      </c>
      <c r="V7" s="146">
        <v>18</v>
      </c>
      <c r="W7" s="146">
        <v>25</v>
      </c>
      <c r="X7" s="975"/>
      <c r="Y7" s="145">
        <v>8</v>
      </c>
      <c r="Z7" s="146">
        <v>15</v>
      </c>
      <c r="AA7" s="146">
        <v>22</v>
      </c>
      <c r="AB7" s="975"/>
      <c r="AC7" s="145">
        <v>8</v>
      </c>
      <c r="AD7" s="146">
        <v>15</v>
      </c>
      <c r="AE7" s="146">
        <v>22</v>
      </c>
      <c r="AF7" s="146">
        <v>29</v>
      </c>
      <c r="AG7" s="975"/>
      <c r="AH7" s="146">
        <v>12</v>
      </c>
      <c r="AI7" s="146">
        <v>19</v>
      </c>
      <c r="AJ7" s="146">
        <v>26</v>
      </c>
      <c r="AK7" s="975"/>
      <c r="AL7" s="146">
        <v>10</v>
      </c>
      <c r="AM7" s="146">
        <v>17</v>
      </c>
      <c r="AN7" s="146">
        <v>24</v>
      </c>
      <c r="AO7" s="146">
        <v>31</v>
      </c>
      <c r="AP7" s="145">
        <v>7</v>
      </c>
      <c r="AQ7" s="146">
        <v>14</v>
      </c>
      <c r="AR7" s="146">
        <v>21</v>
      </c>
      <c r="AS7" s="146">
        <v>28</v>
      </c>
      <c r="AT7" s="960"/>
    </row>
    <row r="8" spans="1:46" ht="12.75">
      <c r="A8" s="961" t="s">
        <v>223</v>
      </c>
      <c r="B8" s="962"/>
      <c r="C8" s="147">
        <v>1</v>
      </c>
      <c r="D8" s="147">
        <v>2</v>
      </c>
      <c r="E8" s="147">
        <v>3</v>
      </c>
      <c r="F8" s="147">
        <v>4</v>
      </c>
      <c r="G8" s="147">
        <v>5</v>
      </c>
      <c r="H8" s="147">
        <v>6</v>
      </c>
      <c r="I8" s="147">
        <v>7</v>
      </c>
      <c r="J8" s="147">
        <v>8</v>
      </c>
      <c r="K8" s="147">
        <v>9</v>
      </c>
      <c r="L8" s="147">
        <v>10</v>
      </c>
      <c r="M8" s="147">
        <v>11</v>
      </c>
      <c r="N8" s="147">
        <v>12</v>
      </c>
      <c r="O8" s="147">
        <v>13</v>
      </c>
      <c r="P8" s="147">
        <v>14</v>
      </c>
      <c r="Q8" s="147">
        <v>15</v>
      </c>
      <c r="R8" s="147">
        <v>16</v>
      </c>
      <c r="S8" s="147">
        <v>17</v>
      </c>
      <c r="T8" s="147">
        <v>18</v>
      </c>
      <c r="U8" s="147">
        <v>19</v>
      </c>
      <c r="V8" s="147">
        <v>20</v>
      </c>
      <c r="W8" s="147">
        <v>21</v>
      </c>
      <c r="X8" s="147">
        <v>22</v>
      </c>
      <c r="Y8" s="147">
        <v>23</v>
      </c>
      <c r="Z8" s="147">
        <v>24</v>
      </c>
      <c r="AA8" s="147">
        <v>25</v>
      </c>
      <c r="AB8" s="147">
        <v>26</v>
      </c>
      <c r="AC8" s="147">
        <v>27</v>
      </c>
      <c r="AD8" s="147">
        <v>28</v>
      </c>
      <c r="AE8" s="147">
        <v>29</v>
      </c>
      <c r="AF8" s="147">
        <v>30</v>
      </c>
      <c r="AG8" s="147">
        <v>31</v>
      </c>
      <c r="AH8" s="147">
        <v>32</v>
      </c>
      <c r="AI8" s="147">
        <v>33</v>
      </c>
      <c r="AJ8" s="147">
        <v>34</v>
      </c>
      <c r="AK8" s="147">
        <v>35</v>
      </c>
      <c r="AL8" s="147">
        <v>36</v>
      </c>
      <c r="AM8" s="147">
        <v>37</v>
      </c>
      <c r="AN8" s="147">
        <v>38</v>
      </c>
      <c r="AO8" s="147">
        <v>39</v>
      </c>
      <c r="AP8" s="147">
        <v>40</v>
      </c>
      <c r="AQ8" s="147">
        <v>41</v>
      </c>
      <c r="AR8" s="147">
        <v>42</v>
      </c>
      <c r="AS8" s="147">
        <v>43</v>
      </c>
      <c r="AT8" s="147">
        <v>44</v>
      </c>
    </row>
    <row r="9" spans="1:46" ht="12.75">
      <c r="A9" s="963"/>
      <c r="B9" s="964"/>
      <c r="C9" s="148">
        <v>44</v>
      </c>
      <c r="D9" s="148">
        <v>43</v>
      </c>
      <c r="E9" s="148">
        <v>42</v>
      </c>
      <c r="F9" s="148">
        <v>41</v>
      </c>
      <c r="G9" s="148">
        <v>40</v>
      </c>
      <c r="H9" s="148">
        <v>39</v>
      </c>
      <c r="I9" s="148">
        <v>38</v>
      </c>
      <c r="J9" s="148">
        <v>37</v>
      </c>
      <c r="K9" s="148">
        <v>36</v>
      </c>
      <c r="L9" s="148">
        <v>35</v>
      </c>
      <c r="M9" s="148">
        <v>34</v>
      </c>
      <c r="N9" s="148">
        <v>33</v>
      </c>
      <c r="O9" s="148">
        <v>32</v>
      </c>
      <c r="P9" s="148">
        <v>31</v>
      </c>
      <c r="Q9" s="148">
        <v>30</v>
      </c>
      <c r="R9" s="148">
        <v>29</v>
      </c>
      <c r="S9" s="148">
        <v>28</v>
      </c>
      <c r="T9" s="148">
        <v>27</v>
      </c>
      <c r="U9" s="148">
        <v>26</v>
      </c>
      <c r="V9" s="148">
        <v>25</v>
      </c>
      <c r="W9" s="148">
        <v>24</v>
      </c>
      <c r="X9" s="148">
        <v>23</v>
      </c>
      <c r="Y9" s="148">
        <v>22</v>
      </c>
      <c r="Z9" s="148">
        <v>21</v>
      </c>
      <c r="AA9" s="148">
        <v>20</v>
      </c>
      <c r="AB9" s="148">
        <v>19</v>
      </c>
      <c r="AC9" s="148">
        <v>18</v>
      </c>
      <c r="AD9" s="148">
        <v>17</v>
      </c>
      <c r="AE9" s="148">
        <v>16</v>
      </c>
      <c r="AF9" s="148">
        <v>15</v>
      </c>
      <c r="AG9" s="148">
        <v>14</v>
      </c>
      <c r="AH9" s="148">
        <v>13</v>
      </c>
      <c r="AI9" s="148">
        <v>12</v>
      </c>
      <c r="AJ9" s="148">
        <v>11</v>
      </c>
      <c r="AK9" s="148">
        <v>10</v>
      </c>
      <c r="AL9" s="148">
        <v>9</v>
      </c>
      <c r="AM9" s="148">
        <v>8</v>
      </c>
      <c r="AN9" s="148">
        <v>7</v>
      </c>
      <c r="AO9" s="148">
        <v>6</v>
      </c>
      <c r="AP9" s="148">
        <v>5</v>
      </c>
      <c r="AQ9" s="148">
        <v>4</v>
      </c>
      <c r="AR9" s="148">
        <v>3</v>
      </c>
      <c r="AS9" s="148">
        <v>2</v>
      </c>
      <c r="AT9" s="148">
        <v>1</v>
      </c>
    </row>
    <row r="10" spans="1:46" ht="15.75">
      <c r="A10" s="954" t="s">
        <v>224</v>
      </c>
      <c r="B10" s="955"/>
      <c r="C10" s="955"/>
      <c r="D10" s="955"/>
      <c r="E10" s="955"/>
      <c r="F10" s="955"/>
      <c r="G10" s="955"/>
      <c r="H10" s="955"/>
      <c r="I10" s="955"/>
      <c r="J10" s="955"/>
      <c r="K10" s="955"/>
      <c r="L10" s="955"/>
      <c r="M10" s="955"/>
      <c r="N10" s="955"/>
      <c r="O10" s="955"/>
      <c r="P10" s="955"/>
      <c r="Q10" s="955"/>
      <c r="R10" s="955"/>
      <c r="S10" s="955"/>
      <c r="T10" s="955"/>
      <c r="U10" s="955"/>
      <c r="V10" s="955"/>
      <c r="W10" s="955"/>
      <c r="X10" s="955"/>
      <c r="Y10" s="955"/>
      <c r="Z10" s="955"/>
      <c r="AA10" s="955"/>
      <c r="AB10" s="955"/>
      <c r="AC10" s="955"/>
      <c r="AD10" s="955"/>
      <c r="AE10" s="955"/>
      <c r="AF10" s="955"/>
      <c r="AG10" s="955"/>
      <c r="AH10" s="955"/>
      <c r="AI10" s="955"/>
      <c r="AJ10" s="955"/>
      <c r="AK10" s="955"/>
      <c r="AL10" s="955"/>
      <c r="AM10" s="955"/>
      <c r="AN10" s="955"/>
      <c r="AO10" s="955"/>
      <c r="AP10" s="955"/>
      <c r="AQ10" s="955"/>
      <c r="AR10" s="955"/>
      <c r="AS10" s="955"/>
      <c r="AT10" s="956"/>
    </row>
    <row r="11" spans="1:46" ht="24.75" customHeight="1">
      <c r="A11" s="965" t="s">
        <v>225</v>
      </c>
      <c r="B11" s="149" t="s">
        <v>7</v>
      </c>
      <c r="C11" s="150"/>
      <c r="D11" s="151"/>
      <c r="E11" s="151"/>
      <c r="F11" s="151"/>
      <c r="G11" s="151"/>
      <c r="H11" s="151"/>
      <c r="I11" s="151"/>
      <c r="J11" s="152">
        <v>16</v>
      </c>
      <c r="K11" s="151"/>
      <c r="L11" s="151"/>
      <c r="M11" s="151"/>
      <c r="N11" s="151"/>
      <c r="O11" s="153"/>
      <c r="P11" s="153"/>
      <c r="Q11" s="153"/>
      <c r="R11" s="153"/>
      <c r="S11" s="154" t="s">
        <v>226</v>
      </c>
      <c r="T11" s="89" t="s">
        <v>227</v>
      </c>
      <c r="U11" s="89" t="s">
        <v>227</v>
      </c>
      <c r="V11" s="154" t="s">
        <v>226</v>
      </c>
      <c r="W11" s="153"/>
      <c r="X11" s="153"/>
      <c r="Y11" s="153"/>
      <c r="Z11" s="153"/>
      <c r="AA11" s="153"/>
      <c r="AB11" s="151"/>
      <c r="AC11" s="151"/>
      <c r="AD11" s="151"/>
      <c r="AE11" s="151"/>
      <c r="AF11" s="152">
        <v>22</v>
      </c>
      <c r="AG11" s="151"/>
      <c r="AH11" s="151"/>
      <c r="AI11" s="151"/>
      <c r="AJ11" s="151"/>
      <c r="AK11" s="151"/>
      <c r="AL11" s="151"/>
      <c r="AM11" s="151"/>
      <c r="AN11" s="151"/>
      <c r="AO11" s="151"/>
      <c r="AP11" s="151"/>
      <c r="AQ11" s="155"/>
      <c r="AR11" s="155"/>
      <c r="AS11" s="156" t="s">
        <v>228</v>
      </c>
      <c r="AT11" s="157" t="s">
        <v>228</v>
      </c>
    </row>
    <row r="12" spans="1:46" ht="24.75" customHeight="1">
      <c r="A12" s="966"/>
      <c r="B12" s="158" t="s">
        <v>8</v>
      </c>
      <c r="C12" s="150"/>
      <c r="D12" s="151"/>
      <c r="E12" s="151"/>
      <c r="F12" s="151"/>
      <c r="G12" s="151"/>
      <c r="H12" s="151"/>
      <c r="I12" s="152">
        <v>12</v>
      </c>
      <c r="J12" s="151"/>
      <c r="K12" s="151"/>
      <c r="L12" s="151"/>
      <c r="M12" s="151"/>
      <c r="N12" s="151"/>
      <c r="O12" s="156" t="s">
        <v>228</v>
      </c>
      <c r="P12" s="159" t="s">
        <v>229</v>
      </c>
      <c r="Q12" s="159" t="s">
        <v>229</v>
      </c>
      <c r="R12" s="159" t="s">
        <v>229</v>
      </c>
      <c r="S12" s="159" t="s">
        <v>229</v>
      </c>
      <c r="T12" s="84" t="s">
        <v>227</v>
      </c>
      <c r="U12" s="84" t="s">
        <v>227</v>
      </c>
      <c r="V12" s="151"/>
      <c r="W12" s="151"/>
      <c r="X12" s="151"/>
      <c r="Y12" s="151"/>
      <c r="Z12" s="151"/>
      <c r="AA12" s="151"/>
      <c r="AB12" s="151"/>
      <c r="AC12" s="151"/>
      <c r="AD12" s="151"/>
      <c r="AE12" s="151"/>
      <c r="AF12" s="151"/>
      <c r="AG12" s="152">
        <v>22</v>
      </c>
      <c r="AH12" s="151"/>
      <c r="AI12" s="151"/>
      <c r="AJ12" s="151"/>
      <c r="AK12" s="151"/>
      <c r="AL12" s="151"/>
      <c r="AM12" s="151"/>
      <c r="AN12" s="151"/>
      <c r="AO12" s="151"/>
      <c r="AP12" s="151"/>
      <c r="AQ12" s="155"/>
      <c r="AR12" s="156" t="s">
        <v>228</v>
      </c>
      <c r="AS12" s="156" t="s">
        <v>228</v>
      </c>
      <c r="AT12" s="160" t="s">
        <v>230</v>
      </c>
    </row>
    <row r="13" spans="1:46" ht="24.75" customHeight="1">
      <c r="A13" s="966"/>
      <c r="B13" s="158" t="s">
        <v>231</v>
      </c>
      <c r="C13" s="150"/>
      <c r="D13" s="151"/>
      <c r="E13" s="151"/>
      <c r="F13" s="151"/>
      <c r="G13" s="151"/>
      <c r="H13" s="152">
        <v>12</v>
      </c>
      <c r="I13" s="151"/>
      <c r="J13" s="151"/>
      <c r="K13" s="151"/>
      <c r="L13" s="151"/>
      <c r="M13" s="151"/>
      <c r="N13" s="151"/>
      <c r="O13" s="156" t="s">
        <v>228</v>
      </c>
      <c r="P13" s="159" t="s">
        <v>232</v>
      </c>
      <c r="Q13" s="159" t="s">
        <v>232</v>
      </c>
      <c r="R13" s="159" t="s">
        <v>232</v>
      </c>
      <c r="S13" s="159" t="s">
        <v>232</v>
      </c>
      <c r="T13" s="84" t="s">
        <v>227</v>
      </c>
      <c r="U13" s="84" t="s">
        <v>227</v>
      </c>
      <c r="V13" s="159" t="s">
        <v>233</v>
      </c>
      <c r="W13" s="159" t="s">
        <v>233</v>
      </c>
      <c r="X13" s="159" t="s">
        <v>233</v>
      </c>
      <c r="Y13" s="159" t="s">
        <v>233</v>
      </c>
      <c r="Z13" s="151"/>
      <c r="AA13" s="151"/>
      <c r="AB13" s="151"/>
      <c r="AC13" s="151"/>
      <c r="AD13" s="151"/>
      <c r="AE13" s="151"/>
      <c r="AF13" s="151"/>
      <c r="AG13" s="151"/>
      <c r="AH13" s="152">
        <v>17</v>
      </c>
      <c r="AI13" s="151"/>
      <c r="AJ13" s="151" t="s">
        <v>128</v>
      </c>
      <c r="AK13" s="151"/>
      <c r="AL13" s="151"/>
      <c r="AM13" s="151"/>
      <c r="AN13" s="151"/>
      <c r="AO13" s="151"/>
      <c r="AP13" s="151"/>
      <c r="AQ13" s="156" t="s">
        <v>228</v>
      </c>
      <c r="AR13" s="161" t="s">
        <v>230</v>
      </c>
      <c r="AS13" s="161" t="s">
        <v>230</v>
      </c>
      <c r="AT13" s="97" t="s">
        <v>227</v>
      </c>
    </row>
    <row r="14" spans="1:46" ht="24.75" customHeight="1">
      <c r="A14" s="967"/>
      <c r="B14" s="162" t="s">
        <v>234</v>
      </c>
      <c r="C14" s="163"/>
      <c r="D14" s="164"/>
      <c r="E14" s="164"/>
      <c r="F14" s="164"/>
      <c r="G14" s="165">
        <v>16</v>
      </c>
      <c r="H14" s="164"/>
      <c r="I14" s="164"/>
      <c r="J14" s="164"/>
      <c r="K14" s="164"/>
      <c r="L14" s="164"/>
      <c r="M14" s="164"/>
      <c r="N14" s="164"/>
      <c r="O14" s="164"/>
      <c r="P14" s="164"/>
      <c r="Q14" s="164"/>
      <c r="R14" s="164"/>
      <c r="S14" s="166" t="s">
        <v>228</v>
      </c>
      <c r="T14" s="86" t="s">
        <v>227</v>
      </c>
      <c r="U14" s="86" t="s">
        <v>227</v>
      </c>
      <c r="V14" s="167">
        <v>5</v>
      </c>
      <c r="W14" s="167">
        <v>5</v>
      </c>
      <c r="X14" s="167">
        <v>5</v>
      </c>
      <c r="Y14" s="167">
        <v>5</v>
      </c>
      <c r="Z14" s="164"/>
      <c r="AA14" s="164"/>
      <c r="AB14" s="164"/>
      <c r="AC14" s="164"/>
      <c r="AD14" s="164"/>
      <c r="AE14" s="164"/>
      <c r="AF14" s="164"/>
      <c r="AG14" s="164"/>
      <c r="AH14" s="164"/>
      <c r="AI14" s="165">
        <v>16</v>
      </c>
      <c r="AJ14" s="164"/>
      <c r="AK14" s="164"/>
      <c r="AL14" s="164"/>
      <c r="AM14" s="164"/>
      <c r="AN14" s="164"/>
      <c r="AO14" s="164"/>
      <c r="AP14" s="166" t="s">
        <v>228</v>
      </c>
      <c r="AQ14" s="168" t="s">
        <v>230</v>
      </c>
      <c r="AR14" s="169" t="s">
        <v>230</v>
      </c>
      <c r="AS14" s="86" t="s">
        <v>227</v>
      </c>
      <c r="AT14" s="105" t="s">
        <v>227</v>
      </c>
    </row>
    <row r="15" spans="1:46" ht="24.75" customHeight="1">
      <c r="A15" s="965" t="s">
        <v>235</v>
      </c>
      <c r="B15" s="149" t="s">
        <v>236</v>
      </c>
      <c r="C15" s="170"/>
      <c r="D15" s="171"/>
      <c r="E15" s="171"/>
      <c r="F15" s="171"/>
      <c r="G15" s="172"/>
      <c r="H15" s="171"/>
      <c r="I15" s="171"/>
      <c r="J15" s="968" t="s">
        <v>237</v>
      </c>
      <c r="K15" s="968"/>
      <c r="L15" s="968"/>
      <c r="M15" s="171"/>
      <c r="N15" s="84"/>
      <c r="O15" s="171"/>
      <c r="P15" s="173"/>
      <c r="Q15" s="948" t="s">
        <v>238</v>
      </c>
      <c r="R15" s="948"/>
      <c r="S15" s="948"/>
      <c r="T15" s="948"/>
      <c r="U15" s="171"/>
      <c r="V15" s="171"/>
      <c r="W15" s="138"/>
      <c r="X15" s="969" t="s">
        <v>239</v>
      </c>
      <c r="Y15" s="970"/>
      <c r="Z15" s="971"/>
      <c r="AA15" s="171"/>
      <c r="AB15" s="84"/>
      <c r="AC15" s="84"/>
      <c r="AD15" s="171"/>
      <c r="AE15" s="171"/>
      <c r="AF15" s="171"/>
      <c r="AG15" s="171"/>
      <c r="AH15" s="171"/>
      <c r="AI15" s="171"/>
      <c r="AJ15" s="84"/>
      <c r="AK15" s="84"/>
      <c r="AL15" s="84"/>
      <c r="AM15" s="84"/>
      <c r="AN15" s="84"/>
      <c r="AO15" s="84"/>
      <c r="AP15" s="84"/>
      <c r="AQ15" s="84"/>
      <c r="AR15" s="84"/>
      <c r="AS15" s="84"/>
      <c r="AT15" s="160" t="s">
        <v>230</v>
      </c>
    </row>
    <row r="16" spans="1:46" ht="24.75" customHeight="1">
      <c r="A16" s="966"/>
      <c r="B16" s="158" t="s">
        <v>240</v>
      </c>
      <c r="C16" s="170"/>
      <c r="D16" s="171"/>
      <c r="E16" s="171"/>
      <c r="F16" s="171"/>
      <c r="G16" s="171"/>
      <c r="H16" s="171"/>
      <c r="I16" s="171"/>
      <c r="J16" s="171"/>
      <c r="K16" s="173"/>
      <c r="L16" s="173"/>
      <c r="M16" s="173"/>
      <c r="N16" s="173"/>
      <c r="O16" s="138"/>
      <c r="P16" s="949" t="s">
        <v>241</v>
      </c>
      <c r="Q16" s="950"/>
      <c r="R16" s="972"/>
      <c r="S16" s="84"/>
      <c r="T16" s="84"/>
      <c r="U16" s="84"/>
      <c r="V16" s="171"/>
      <c r="W16" s="173"/>
      <c r="X16" s="173"/>
      <c r="Y16" s="173"/>
      <c r="Z16" s="84"/>
      <c r="AA16" s="171"/>
      <c r="AB16" s="171"/>
      <c r="AC16" s="948" t="s">
        <v>242</v>
      </c>
      <c r="AD16" s="948"/>
      <c r="AE16" s="948"/>
      <c r="AF16" s="948"/>
      <c r="AG16" s="949" t="s">
        <v>243</v>
      </c>
      <c r="AH16" s="950"/>
      <c r="AI16" s="950"/>
      <c r="AJ16" s="174"/>
      <c r="AK16" s="171"/>
      <c r="AL16" s="171"/>
      <c r="AM16" s="171"/>
      <c r="AN16" s="84"/>
      <c r="AO16" s="84"/>
      <c r="AP16" s="84"/>
      <c r="AQ16" s="171"/>
      <c r="AR16" s="171"/>
      <c r="AS16" s="171"/>
      <c r="AT16" s="175"/>
    </row>
    <row r="17" spans="1:46" ht="24.75" customHeight="1">
      <c r="A17" s="967"/>
      <c r="B17" s="162" t="s">
        <v>244</v>
      </c>
      <c r="C17" s="176"/>
      <c r="D17" s="86"/>
      <c r="E17" s="177"/>
      <c r="F17" s="177"/>
      <c r="G17" s="177"/>
      <c r="H17" s="177"/>
      <c r="I17" s="177"/>
      <c r="J17" s="177"/>
      <c r="K17" s="177"/>
      <c r="L17" s="177"/>
      <c r="M17" s="86"/>
      <c r="N17" s="86"/>
      <c r="O17" s="86"/>
      <c r="P17" s="177"/>
      <c r="Q17" s="177"/>
      <c r="R17" s="177"/>
      <c r="S17" s="177"/>
      <c r="T17" s="177"/>
      <c r="U17" s="177"/>
      <c r="V17" s="951" t="s">
        <v>245</v>
      </c>
      <c r="W17" s="951"/>
      <c r="X17" s="951"/>
      <c r="Y17" s="177"/>
      <c r="Z17" s="178"/>
      <c r="AA17" s="86"/>
      <c r="AB17" s="86"/>
      <c r="AC17" s="86"/>
      <c r="AD17" s="86"/>
      <c r="AE17" s="952" t="s">
        <v>246</v>
      </c>
      <c r="AF17" s="952"/>
      <c r="AG17" s="952"/>
      <c r="AH17" s="952"/>
      <c r="AI17" s="177"/>
      <c r="AJ17" s="106"/>
      <c r="AK17" s="106"/>
      <c r="AL17" s="106"/>
      <c r="AM17" s="106"/>
      <c r="AN17" s="106"/>
      <c r="AO17" s="953" t="s">
        <v>247</v>
      </c>
      <c r="AP17" s="953"/>
      <c r="AQ17" s="953"/>
      <c r="AR17" s="168" t="s">
        <v>230</v>
      </c>
      <c r="AS17" s="168" t="s">
        <v>230</v>
      </c>
      <c r="AT17" s="179"/>
    </row>
    <row r="18" spans="1:46" ht="15.75">
      <c r="A18" s="954" t="s">
        <v>248</v>
      </c>
      <c r="B18" s="955"/>
      <c r="C18" s="955"/>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5"/>
      <c r="AJ18" s="955"/>
      <c r="AK18" s="955"/>
      <c r="AL18" s="955"/>
      <c r="AM18" s="955"/>
      <c r="AN18" s="955"/>
      <c r="AO18" s="955"/>
      <c r="AP18" s="955"/>
      <c r="AQ18" s="955"/>
      <c r="AR18" s="955"/>
      <c r="AS18" s="955"/>
      <c r="AT18" s="956"/>
    </row>
    <row r="19" spans="1:46" ht="24" customHeight="1">
      <c r="A19" s="180" t="s">
        <v>249</v>
      </c>
      <c r="B19" s="181" t="s">
        <v>6</v>
      </c>
      <c r="C19" s="182"/>
      <c r="D19" s="182"/>
      <c r="E19" s="182"/>
      <c r="F19" s="182"/>
      <c r="G19" s="182"/>
      <c r="H19" s="182"/>
      <c r="I19" s="182"/>
      <c r="J19" s="182"/>
      <c r="K19" s="183">
        <v>16</v>
      </c>
      <c r="L19" s="182"/>
      <c r="M19" s="182"/>
      <c r="N19" s="182"/>
      <c r="O19" s="182"/>
      <c r="P19" s="182"/>
      <c r="Q19" s="182"/>
      <c r="R19" s="182"/>
      <c r="S19" s="184" t="s">
        <v>228</v>
      </c>
      <c r="T19" s="185" t="s">
        <v>227</v>
      </c>
      <c r="U19" s="185" t="s">
        <v>227</v>
      </c>
      <c r="V19" s="186"/>
      <c r="W19" s="186"/>
      <c r="X19" s="186"/>
      <c r="Y19" s="186"/>
      <c r="Z19" s="186"/>
      <c r="AA19" s="186"/>
      <c r="AB19" s="186"/>
      <c r="AC19" s="186"/>
      <c r="AD19" s="186"/>
      <c r="AE19" s="183">
        <v>23</v>
      </c>
      <c r="AF19" s="186"/>
      <c r="AG19" s="186"/>
      <c r="AH19" s="186"/>
      <c r="AI19" s="186"/>
      <c r="AJ19" s="186"/>
      <c r="AK19" s="186"/>
      <c r="AL19" s="186"/>
      <c r="AM19" s="186"/>
      <c r="AN19" s="186"/>
      <c r="AO19" s="186"/>
      <c r="AP19" s="186"/>
      <c r="AQ19" s="187"/>
      <c r="AR19" s="186"/>
      <c r="AS19" s="184" t="s">
        <v>228</v>
      </c>
      <c r="AT19" s="188" t="s">
        <v>228</v>
      </c>
    </row>
    <row r="20" spans="1:46" ht="15.75">
      <c r="A20" s="942" t="s">
        <v>250</v>
      </c>
      <c r="B20" s="943"/>
      <c r="C20" s="943"/>
      <c r="D20" s="943"/>
      <c r="E20" s="943"/>
      <c r="F20" s="943"/>
      <c r="G20" s="943"/>
      <c r="H20" s="943"/>
      <c r="I20" s="943"/>
      <c r="J20" s="943"/>
      <c r="K20" s="943"/>
      <c r="L20" s="943"/>
      <c r="M20" s="943"/>
      <c r="N20" s="943"/>
      <c r="O20" s="943"/>
      <c r="P20" s="943"/>
      <c r="Q20" s="943"/>
      <c r="R20" s="943"/>
      <c r="S20" s="943"/>
      <c r="T20" s="943"/>
      <c r="U20" s="943"/>
      <c r="V20" s="943"/>
      <c r="W20" s="943"/>
      <c r="X20" s="943"/>
      <c r="Y20" s="943"/>
      <c r="Z20" s="943"/>
      <c r="AA20" s="943"/>
      <c r="AB20" s="943"/>
      <c r="AC20" s="943"/>
      <c r="AD20" s="943"/>
      <c r="AE20" s="943"/>
      <c r="AF20" s="943"/>
      <c r="AG20" s="943"/>
      <c r="AH20" s="943"/>
      <c r="AI20" s="943"/>
      <c r="AJ20" s="943"/>
      <c r="AK20" s="943"/>
      <c r="AL20" s="943"/>
      <c r="AM20" s="943"/>
      <c r="AN20" s="943"/>
      <c r="AO20" s="943"/>
      <c r="AP20" s="943"/>
      <c r="AQ20" s="943"/>
      <c r="AR20" s="943"/>
      <c r="AS20" s="943"/>
      <c r="AT20" s="944"/>
    </row>
    <row r="21" spans="1:46" ht="24.75" customHeight="1">
      <c r="A21" s="213" t="s">
        <v>273</v>
      </c>
      <c r="B21" s="181" t="s">
        <v>6</v>
      </c>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89"/>
      <c r="AM21" s="189"/>
      <c r="AN21" s="189"/>
      <c r="AO21" s="189"/>
      <c r="AP21" s="189"/>
      <c r="AQ21" s="189"/>
      <c r="AR21" s="189"/>
      <c r="AS21" s="189"/>
      <c r="AT21" s="190"/>
    </row>
    <row r="22" spans="1:46" ht="15">
      <c r="A22" s="945" t="s">
        <v>251</v>
      </c>
      <c r="B22" s="946"/>
      <c r="C22" s="946"/>
      <c r="D22" s="946"/>
      <c r="E22" s="946"/>
      <c r="F22" s="946"/>
      <c r="G22" s="946"/>
      <c r="H22" s="946"/>
      <c r="I22" s="946"/>
      <c r="J22" s="946"/>
      <c r="K22" s="946"/>
      <c r="L22" s="946"/>
      <c r="M22" s="946"/>
      <c r="N22" s="946"/>
      <c r="O22" s="946"/>
      <c r="P22" s="946"/>
      <c r="Q22" s="946"/>
      <c r="R22" s="946"/>
      <c r="S22" s="946"/>
      <c r="T22" s="946"/>
      <c r="U22" s="946"/>
      <c r="V22" s="946"/>
      <c r="W22" s="946"/>
      <c r="X22" s="946"/>
      <c r="Y22" s="946"/>
      <c r="Z22" s="946"/>
      <c r="AA22" s="946"/>
      <c r="AB22" s="946"/>
      <c r="AC22" s="946"/>
      <c r="AD22" s="946"/>
      <c r="AE22" s="946"/>
      <c r="AF22" s="946"/>
      <c r="AG22" s="946"/>
      <c r="AH22" s="946"/>
      <c r="AI22" s="946"/>
      <c r="AJ22" s="946"/>
      <c r="AK22" s="946"/>
      <c r="AL22" s="946"/>
      <c r="AM22" s="946"/>
      <c r="AN22" s="946"/>
      <c r="AO22" s="946"/>
      <c r="AP22" s="946"/>
      <c r="AQ22" s="946"/>
      <c r="AR22" s="946"/>
      <c r="AS22" s="946"/>
      <c r="AT22" s="947"/>
    </row>
    <row r="23" spans="1:46" ht="24.75" customHeight="1">
      <c r="A23" s="191" t="s">
        <v>249</v>
      </c>
      <c r="B23" s="192" t="s">
        <v>6</v>
      </c>
      <c r="C23" s="193"/>
      <c r="D23" s="193"/>
      <c r="E23" s="193"/>
      <c r="F23" s="193"/>
      <c r="G23" s="193"/>
      <c r="H23" s="193"/>
      <c r="I23" s="193"/>
      <c r="J23" s="193"/>
      <c r="K23" s="194">
        <v>16</v>
      </c>
      <c r="L23" s="193"/>
      <c r="M23" s="193"/>
      <c r="N23" s="193"/>
      <c r="O23" s="193"/>
      <c r="P23" s="193"/>
      <c r="Q23" s="193"/>
      <c r="R23" s="193"/>
      <c r="S23" s="195" t="s">
        <v>228</v>
      </c>
      <c r="T23" s="196" t="s">
        <v>227</v>
      </c>
      <c r="U23" s="196" t="s">
        <v>227</v>
      </c>
      <c r="V23" s="197"/>
      <c r="W23" s="197"/>
      <c r="X23" s="197"/>
      <c r="Y23" s="197"/>
      <c r="Z23" s="197"/>
      <c r="AA23" s="197"/>
      <c r="AB23" s="197"/>
      <c r="AC23" s="197"/>
      <c r="AD23" s="197"/>
      <c r="AE23" s="194">
        <v>23</v>
      </c>
      <c r="AF23" s="197"/>
      <c r="AG23" s="197"/>
      <c r="AH23" s="197"/>
      <c r="AI23" s="197"/>
      <c r="AJ23" s="197"/>
      <c r="AK23" s="197"/>
      <c r="AL23" s="197"/>
      <c r="AM23" s="197"/>
      <c r="AN23" s="197"/>
      <c r="AO23" s="197"/>
      <c r="AP23" s="197"/>
      <c r="AQ23" s="198"/>
      <c r="AR23" s="197"/>
      <c r="AS23" s="195" t="s">
        <v>228</v>
      </c>
      <c r="AT23" s="199" t="s">
        <v>228</v>
      </c>
    </row>
    <row r="24" spans="1:46" ht="15.75">
      <c r="A24" s="200" t="s">
        <v>252</v>
      </c>
      <c r="B24" s="201"/>
      <c r="C24" s="4"/>
      <c r="D24" s="4"/>
      <c r="E24" s="4"/>
      <c r="F24" s="4"/>
      <c r="G24" s="201"/>
      <c r="H24" s="201"/>
      <c r="I24" s="4"/>
      <c r="J24" s="4"/>
      <c r="L24" s="4"/>
      <c r="M24" s="4"/>
      <c r="N24" s="4"/>
      <c r="O24" s="4"/>
      <c r="Q24" s="4"/>
      <c r="R24" s="4"/>
      <c r="S24" s="4"/>
      <c r="T24" s="4"/>
      <c r="U24" s="4"/>
      <c r="V24" s="4"/>
      <c r="W24" s="4"/>
      <c r="X24" s="4"/>
      <c r="Y24" s="4"/>
      <c r="Z24" s="4"/>
      <c r="AA24" s="4"/>
      <c r="AB24" s="4"/>
      <c r="AC24" s="4"/>
      <c r="AD24" s="4"/>
      <c r="AE24" s="4"/>
      <c r="AF24" s="4"/>
      <c r="AG24" s="4"/>
      <c r="AH24" s="202"/>
      <c r="AI24" s="202"/>
      <c r="AJ24" s="202"/>
      <c r="AK24" s="202"/>
      <c r="AL24" s="202"/>
      <c r="AM24" s="202"/>
      <c r="AN24" s="202"/>
      <c r="AO24" s="202"/>
      <c r="AP24" s="202"/>
      <c r="AQ24" s="202"/>
      <c r="AR24" s="202"/>
      <c r="AS24" s="202"/>
      <c r="AT24" s="4"/>
    </row>
    <row r="25" spans="3:46" ht="24" customHeight="1">
      <c r="C25" s="203"/>
      <c r="G25" s="204" t="s">
        <v>228</v>
      </c>
      <c r="K25" s="205" t="s">
        <v>227</v>
      </c>
      <c r="O25" s="206">
        <v>5</v>
      </c>
      <c r="S25" s="207" t="s">
        <v>226</v>
      </c>
      <c r="W25" s="207" t="s">
        <v>253</v>
      </c>
      <c r="AA25" s="207" t="s">
        <v>229</v>
      </c>
      <c r="AE25" s="207" t="s">
        <v>232</v>
      </c>
      <c r="AF25" s="4"/>
      <c r="AG25" s="4"/>
      <c r="AH25" s="4"/>
      <c r="AI25" s="207" t="s">
        <v>254</v>
      </c>
      <c r="AK25" s="4"/>
      <c r="AM25" s="207" t="s">
        <v>233</v>
      </c>
      <c r="AO25" s="4"/>
      <c r="AP25" s="4"/>
      <c r="AQ25" s="208" t="s">
        <v>230</v>
      </c>
      <c r="AT25" s="4"/>
    </row>
    <row r="26" spans="2:46" ht="12.75">
      <c r="B26" s="209" t="s">
        <v>255</v>
      </c>
      <c r="D26" s="6"/>
      <c r="F26" s="209" t="s">
        <v>256</v>
      </c>
      <c r="J26" s="210" t="s">
        <v>163</v>
      </c>
      <c r="K26" s="4"/>
      <c r="L26" s="4"/>
      <c r="M26" s="211" t="s">
        <v>257</v>
      </c>
      <c r="O26" s="4"/>
      <c r="Q26" s="211" t="s">
        <v>258</v>
      </c>
      <c r="U26" s="6"/>
      <c r="V26" s="209" t="s">
        <v>259</v>
      </c>
      <c r="X26" s="6"/>
      <c r="Y26" s="209" t="s">
        <v>257</v>
      </c>
      <c r="AC26" s="211" t="s">
        <v>257</v>
      </c>
      <c r="AD26" s="4"/>
      <c r="AE26" s="4"/>
      <c r="AF26" s="4"/>
      <c r="AG26" s="4"/>
      <c r="AH26" s="211" t="s">
        <v>257</v>
      </c>
      <c r="AI26" s="4"/>
      <c r="AJ26" s="6"/>
      <c r="AL26" s="209" t="s">
        <v>257</v>
      </c>
      <c r="AM26" s="6"/>
      <c r="AP26" s="209" t="s">
        <v>256</v>
      </c>
      <c r="AR26" s="6"/>
      <c r="AS26" s="6"/>
      <c r="AT26" s="6"/>
    </row>
    <row r="27" spans="2:46" ht="12.75">
      <c r="B27" s="209" t="s">
        <v>260</v>
      </c>
      <c r="D27" s="6"/>
      <c r="F27" s="209" t="s">
        <v>261</v>
      </c>
      <c r="J27" s="211"/>
      <c r="K27" s="4"/>
      <c r="L27" s="4"/>
      <c r="M27" s="6" t="s">
        <v>262</v>
      </c>
      <c r="O27" s="4"/>
      <c r="Q27" s="211" t="s">
        <v>263</v>
      </c>
      <c r="U27" s="6"/>
      <c r="V27" s="209" t="s">
        <v>264</v>
      </c>
      <c r="X27" s="6"/>
      <c r="Y27" s="209" t="s">
        <v>265</v>
      </c>
      <c r="AC27" s="212" t="s">
        <v>266</v>
      </c>
      <c r="AD27" s="4"/>
      <c r="AE27" s="6"/>
      <c r="AF27" s="4"/>
      <c r="AG27" s="4"/>
      <c r="AH27" s="209" t="s">
        <v>267</v>
      </c>
      <c r="AI27" s="6"/>
      <c r="AJ27" s="4"/>
      <c r="AL27" s="212" t="s">
        <v>268</v>
      </c>
      <c r="AM27" s="6"/>
      <c r="AO27" s="6"/>
      <c r="AP27" s="209" t="s">
        <v>269</v>
      </c>
      <c r="AR27" s="6"/>
      <c r="AS27" s="6"/>
      <c r="AT27" s="6"/>
    </row>
    <row r="28" spans="3:46" ht="12.75">
      <c r="C28" s="4"/>
      <c r="D28" s="4"/>
      <c r="E28" s="4"/>
      <c r="F28" s="4"/>
      <c r="G28" s="4"/>
      <c r="H28" s="4"/>
      <c r="J28" s="6"/>
      <c r="K28" s="6"/>
      <c r="L28" s="4"/>
      <c r="O28" s="6"/>
      <c r="P28" s="6"/>
      <c r="Q28" s="6" t="s">
        <v>270</v>
      </c>
      <c r="R28" s="6"/>
      <c r="S28" s="4"/>
      <c r="T28" s="6"/>
      <c r="U28" s="4"/>
      <c r="V28" s="4"/>
      <c r="W28" s="6"/>
      <c r="X28" s="4"/>
      <c r="Y28" s="6" t="s">
        <v>271</v>
      </c>
      <c r="AF28" s="6"/>
      <c r="AG28" s="4"/>
      <c r="AI28" s="6"/>
      <c r="AJ28" s="6"/>
      <c r="AL28" s="6"/>
      <c r="AM28" s="4"/>
      <c r="AN28" s="4"/>
      <c r="AP28" s="201" t="s">
        <v>272</v>
      </c>
      <c r="AR28" s="6"/>
      <c r="AS28" s="6"/>
      <c r="AT28" s="4"/>
    </row>
  </sheetData>
  <sheetProtection/>
  <mergeCells count="40">
    <mergeCell ref="A1:R1"/>
    <mergeCell ref="A2:R2"/>
    <mergeCell ref="AE2:AS2"/>
    <mergeCell ref="AF3:AR3"/>
    <mergeCell ref="B4:AT4"/>
    <mergeCell ref="A5:B7"/>
    <mergeCell ref="C5:F5"/>
    <mergeCell ref="G5:G7"/>
    <mergeCell ref="H5:J5"/>
    <mergeCell ref="K5:K7"/>
    <mergeCell ref="L5:O5"/>
    <mergeCell ref="P5:S5"/>
    <mergeCell ref="T5:T7"/>
    <mergeCell ref="U5:W5"/>
    <mergeCell ref="X5:X7"/>
    <mergeCell ref="Y5:AA5"/>
    <mergeCell ref="AB5:AB7"/>
    <mergeCell ref="AC5:AF5"/>
    <mergeCell ref="AG5:AG7"/>
    <mergeCell ref="AH5:AJ5"/>
    <mergeCell ref="AK5:AK7"/>
    <mergeCell ref="AL5:AO5"/>
    <mergeCell ref="AP5:AS5"/>
    <mergeCell ref="AT5:AT7"/>
    <mergeCell ref="A8:B9"/>
    <mergeCell ref="A10:AT10"/>
    <mergeCell ref="A11:A14"/>
    <mergeCell ref="A15:A17"/>
    <mergeCell ref="J15:L15"/>
    <mergeCell ref="Q15:T15"/>
    <mergeCell ref="X15:Z15"/>
    <mergeCell ref="P16:R16"/>
    <mergeCell ref="A20:AT20"/>
    <mergeCell ref="A22:AT22"/>
    <mergeCell ref="AC16:AF16"/>
    <mergeCell ref="AG16:AI16"/>
    <mergeCell ref="V17:X17"/>
    <mergeCell ref="AE17:AH17"/>
    <mergeCell ref="AO17:AQ17"/>
    <mergeCell ref="A18:AT18"/>
  </mergeCells>
  <printOptions/>
  <pageMargins left="0.5118110236220472" right="0.5118110236220472" top="0.5511811023622047" bottom="0.5511811023622047" header="0.31496062992125984" footer="0.31496062992125984"/>
  <pageSetup horizontalDpi="300" verticalDpi="3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Борис Семенович</cp:lastModifiedBy>
  <cp:lastPrinted>2014-11-24T05:40:33Z</cp:lastPrinted>
  <dcterms:created xsi:type="dcterms:W3CDTF">2006-04-07T08:06:02Z</dcterms:created>
  <dcterms:modified xsi:type="dcterms:W3CDTF">2014-11-24T09:51:58Z</dcterms:modified>
  <cp:category/>
  <cp:version/>
  <cp:contentType/>
  <cp:contentStatus/>
</cp:coreProperties>
</file>